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2CCC152C-A0CE-43CB-AC6B-AD42DA3D33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calcPr calcId="191029" calcMode="autoNoTable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" l="1"/>
  <c r="A51" i="1" s="1"/>
  <c r="A52" i="1" s="1"/>
  <c r="AG87" i="1" l="1"/>
  <c r="AG86" i="1"/>
  <c r="AG62" i="1"/>
  <c r="S62" i="1"/>
  <c r="AG61" i="1"/>
  <c r="AG60" i="1"/>
  <c r="AG58" i="1"/>
  <c r="AG57" i="1"/>
  <c r="AG56" i="1"/>
  <c r="AE84" i="1"/>
  <c r="AG84" i="1" s="1"/>
  <c r="AG83" i="1"/>
  <c r="AG82" i="1"/>
  <c r="AG81" i="1"/>
  <c r="AG88" i="1"/>
  <c r="AG85" i="1"/>
  <c r="AG91" i="1"/>
  <c r="AG69" i="1"/>
  <c r="AG71" i="1"/>
  <c r="AG54" i="1"/>
  <c r="AE53" i="1"/>
  <c r="AG53" i="1" s="1"/>
  <c r="U53" i="1"/>
  <c r="S53" i="1"/>
  <c r="AG52" i="1"/>
  <c r="AG92" i="1"/>
  <c r="AG65" i="1"/>
  <c r="AG64" i="1"/>
  <c r="AG63" i="1"/>
  <c r="AG70" i="1"/>
  <c r="AG74" i="1"/>
  <c r="AG73" i="1"/>
  <c r="AG72" i="1"/>
  <c r="AG68" i="1"/>
  <c r="AG67" i="1"/>
  <c r="AG105" i="1"/>
  <c r="AG103" i="1"/>
  <c r="AG102" i="1"/>
  <c r="AG101" i="1"/>
  <c r="AG100" i="1"/>
  <c r="AG99" i="1"/>
  <c r="AG98" i="1"/>
  <c r="AG97" i="1"/>
  <c r="AE96" i="1"/>
  <c r="AG94" i="1"/>
  <c r="AG109" i="1" l="1"/>
  <c r="AG107" i="1" l="1"/>
  <c r="AG106" i="1"/>
  <c r="AG18" i="1" l="1"/>
  <c r="U18" i="1"/>
  <c r="AG17" i="1"/>
  <c r="U17" i="1"/>
</calcChain>
</file>

<file path=xl/sharedStrings.xml><?xml version="1.0" encoding="utf-8"?>
<sst xmlns="http://schemas.openxmlformats.org/spreadsheetml/2006/main" count="3953" uniqueCount="481">
  <si>
    <t>Приложение  № _____</t>
  </si>
  <si>
    <t>к приказу Минэнерго России</t>
  </si>
  <si>
    <t>от «__» _____ 201_ г. №___</t>
  </si>
  <si>
    <t xml:space="preserve"> ООО ХК "СДС-Энерго"</t>
  </si>
  <si>
    <t xml:space="preserve">         (фирменное наименование субъекта электроэнергетики)</t>
  </si>
  <si>
    <t>Раздел 7. Результаты закупок товаров, работ и услуг, выполненных для целей реализации инвестиционного проекта</t>
  </si>
  <si>
    <t>№
 п/п</t>
  </si>
  <si>
    <t>Вид деятельности</t>
  </si>
  <si>
    <t>Характеристики объекта электроэнергетики (объекта инвестиционной деятельности), предусмотренного инвестиционным проектом</t>
  </si>
  <si>
    <t>Вид закупаемой продукции</t>
  </si>
  <si>
    <t>Наименование закупаемой продукции</t>
  </si>
  <si>
    <t>Планируемая (предельная) цена закупки по ГКПЗ, 
тыс рублей
(без НДС)</t>
  </si>
  <si>
    <t>Документ, на основании которого определена планируемая (предельная) цена закупки</t>
  </si>
  <si>
    <t>Способ закупки</t>
  </si>
  <si>
    <t>Количество участников, получивших закупочную документацию</t>
  </si>
  <si>
    <t>Количество участников, подавших заявки/предложения</t>
  </si>
  <si>
    <t>Наименования участников, подавших заявки/предложения (оферты)</t>
  </si>
  <si>
    <t>Наименования участников, заявки/предложения (оферты) которых были отклонены</t>
  </si>
  <si>
    <t>Количество переторжек</t>
  </si>
  <si>
    <t>Цены заявок/предложений (оферт) после переторжек, тыс. руб. (без НДС)</t>
  </si>
  <si>
    <t>Цена победителя (единственного квалифицированного участника) по итоговому протоколу, тыс. руб. (без НДС)</t>
  </si>
  <si>
    <t>Наименование победителя (единственного квалифицированного участника, единственного источника) закупки</t>
  </si>
  <si>
    <t xml:space="preserve"> Цена договора, 
тыс. руб. 
(с НДС)</t>
  </si>
  <si>
    <t>Объем обязательств (по финансированию с НДС), приходящийся на текущий год по итогам закупки, 
тыс. руб.</t>
  </si>
  <si>
    <t>Сведения о конкурентной процедуре</t>
  </si>
  <si>
    <t>Сведения о разрешении заключении договора у единственного источника</t>
  </si>
  <si>
    <t>Дата заключения договора (число, месяц, год)</t>
  </si>
  <si>
    <t>Планируемая дата начала поставки товара, выполнения работ, оказания услуг по ГКПЗ</t>
  </si>
  <si>
    <t>Дата начала поставки товара, выполнения работ, оказания услуг по договору</t>
  </si>
  <si>
    <t>Дата исполнения поставщиком (подрядчиком, исполнителем) обязательств по договору</t>
  </si>
  <si>
    <t>Причины невыполнения сроков</t>
  </si>
  <si>
    <t>Примечание</t>
  </si>
  <si>
    <t>Количество</t>
  </si>
  <si>
    <t>МВт</t>
  </si>
  <si>
    <t>МВ×А</t>
  </si>
  <si>
    <t>Мвар</t>
  </si>
  <si>
    <t>км ВЛ
 1-цеп</t>
  </si>
  <si>
    <t>км ВЛ
 2-цеп</t>
  </si>
  <si>
    <t>км КЛ</t>
  </si>
  <si>
    <t>Другое</t>
  </si>
  <si>
    <t>План</t>
  </si>
  <si>
    <t>Факт</t>
  </si>
  <si>
    <t>Публикация извещения на ЭТП</t>
  </si>
  <si>
    <t>Дата объявления конкурентной процедуры 
(число, месяц, год)</t>
  </si>
  <si>
    <t>Дата вскрытия конвертов (число, месяц, год)</t>
  </si>
  <si>
    <t>Дата подведения итогов конкурентной процедуры 
(число, месяц, год)</t>
  </si>
  <si>
    <t>Наименование органа (должности), принявшего решение</t>
  </si>
  <si>
    <t>Дата</t>
  </si>
  <si>
    <t>Номер</t>
  </si>
  <si>
    <t>По решению комиссии</t>
  </si>
  <si>
    <t>Номер процедуры</t>
  </si>
  <si>
    <t>Интернет-адрес площадки</t>
  </si>
  <si>
    <t xml:space="preserve"> филиал ООО ХК "СДС-Энерго" - "Прокопьевскэнерго"</t>
  </si>
  <si>
    <t>передача электроэнергии</t>
  </si>
  <si>
    <t>нд</t>
  </si>
  <si>
    <t>ООО ХК "СДС-Энерго"</t>
  </si>
  <si>
    <t>локальный сметный расчет</t>
  </si>
  <si>
    <t>Закупка у единственного поставщика (исполнителя, подрядчика)</t>
  </si>
  <si>
    <t>zakupki.gov.ru</t>
  </si>
  <si>
    <t>№ п/п</t>
  </si>
  <si>
    <t>Ввод объекта в эксплуатацию/ окончание работ по проекту
(месяц, год)</t>
  </si>
  <si>
    <t>Наименование инвестиционного проекта</t>
  </si>
  <si>
    <t>Филиал/ подразделение</t>
  </si>
  <si>
    <t>Организатор закупки (юридическое лицо/ филиал)</t>
  </si>
  <si>
    <t>Начальная (предельная) цена закупки по извещению/ уведомлению, 
тыс. руб. 
(без НДС)</t>
  </si>
  <si>
    <t>Цены заявок/ предложений (оферт), 
тыс. руб. 
(без НДС)</t>
  </si>
  <si>
    <t>Основание для проведения закупки у ЕИ (пункт Положения/ Стандарта)</t>
  </si>
  <si>
    <t>Идентификатор инвестиционного проекта</t>
  </si>
  <si>
    <t>АО "Тяжпромсервис"</t>
  </si>
  <si>
    <t>пункт 14 части 2 статьи 5.5 главы 5</t>
  </si>
  <si>
    <t>Выполнение работ по проектированию реконструкции ПС 35/6 кВ№41 (инв.№00001283)</t>
  </si>
  <si>
    <t>31604122219</t>
  </si>
  <si>
    <t>05.10.2016</t>
  </si>
  <si>
    <t>ОЗП-039-16-П</t>
  </si>
  <si>
    <t>17.10.2016</t>
  </si>
  <si>
    <t>30.12.2016</t>
  </si>
  <si>
    <t>Реконструкция ОРУ-35 кВ ПС 35/6 кВ № 41 с установкой блок-модуля 35 кВ</t>
  </si>
  <si>
    <t>Выполнение проектных работ по титулу Реконструкция РЗиА 6, 35 кВ, ЗРУ-6, 35 кВ,  ПС 35/6 кВ № 1 с  установкой ШОТ</t>
  </si>
  <si>
    <t>Реконструкция РЗиА 35 кВ, ЗРУ- 35 кВ,  ПС 35/6 кВ № 1 с  установкой ШОТ</t>
  </si>
  <si>
    <t>Реконструкция РЗиА 6 кВ, ЗРУ- 6 кВ,  ПС 35/6 кВ № 1 с  установкой ШОТ</t>
  </si>
  <si>
    <t>Реконструкция РЗиА 6, 35 кВ, ЗРУ-6, 35 кВ,  ПС 35/6 кВ № 1 с  установкой ШОТ (ПИР - 2025 г., СМР, ввод - 2027 г., 2028 г.)</t>
  </si>
  <si>
    <t>Выполнение проектных работ по титулу Реконструкция ОРУ-35 кВ  ПС 35/6 кВ № 2 с заменой вводных и секционного выключателей 6 кВ</t>
  </si>
  <si>
    <t>Реконструкция ОРУ-35 кВ  ПС 35/6 кВ № 2 с заменой вводных и секционного выключателей 6 кВ</t>
  </si>
  <si>
    <t>Реконструкция ОРУ-35 кВ  ПС 35/6 кВ № 2 с заменой вводных и секционного выключателей 6 кВ (ПИР - 2026 г., СМР, ввод - 2027 г.)</t>
  </si>
  <si>
    <t>Выполнение проектных работ по титулу Реконструкция РЗиА по стороне 6,110 кВ ПС 110/6 кВ Набережная</t>
  </si>
  <si>
    <t>Реконструкция РЗиА по стороне 6,110 кВ ПС 110/6 кВ Набережная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</si>
  <si>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</si>
  <si>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</t>
  </si>
  <si>
    <t xml:space="preserve">Замена трансформатора ТСН-2  6/0,4 кВ 250 кВА на ПС 35/6 кВ № 1 </t>
  </si>
  <si>
    <t>Замена трансформатора ТСН-2  6/0,23 кВ 250 кВА на ПС 35/6 кВ № 1 (СМР, ввод - 2025 г.)</t>
  </si>
  <si>
    <t xml:space="preserve">Замена разъединителей 110 кВ на ПС 110/35/6 кВ  № 37 </t>
  </si>
  <si>
    <t>Замена разъединителей 110 кВ на ПС 110/35/6 кВ  № 37 (СМР, ввод - 2026 г.)</t>
  </si>
  <si>
    <t>Замена аккумуляторных батарей и зарядного устройства на ПС 110/35/6 кВ № 37</t>
  </si>
  <si>
    <t>Замена аккумуляторных батарей и зарядного устройства на ПС 110/35/6 кВ № 37 (СМР, ввод - 2026 г.)</t>
  </si>
  <si>
    <t>Замена отработавшего срок эксплуатации трансформатора Т-1 ТДНС-16000 кВА  на ПС 35/6 кВ Шурапская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</si>
  <si>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</si>
  <si>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</t>
  </si>
  <si>
    <t>Замена отработавшего срок эксплуатации трансформатора Т-1 ТДНС-10000 кВА 35/6 кВ на ПС 35/6 кВ № 42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</si>
  <si>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</si>
  <si>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</si>
  <si>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Выполнение проектных работ по титулу Реконструкция ВЛ 35 кВ, 35-К-10, 35-К-12 в части замены опор</t>
  </si>
  <si>
    <t>Реконструкция ВЛ 35 кВ, 35-К-10, 35-К-12 в части замены опор</t>
  </si>
  <si>
    <t>Реконструкция ВЛ 35 кВ, 35-К-10, 35-К-12 в части замены опор (ПИР - 2028 г., СМР, ввод - 2029 г.)</t>
  </si>
  <si>
    <t>Выполнение проектных работ по титулу Дооборудование ВЛ 10 кВ 10-20-МП с установкой 1 реклоузера</t>
  </si>
  <si>
    <t>Дооборудование ВЛ 10 кВ 10-20-МП с установкой 1 реклоузера</t>
  </si>
  <si>
    <t>Дооборудование ВЛ 10 кВ 10-18-П отпайка с установкой 1 реклоузера (ПИР, СМР, ввод - 2025 г.)</t>
  </si>
  <si>
    <t>Дооборудование ВЛ 10 кВ 10-20-МП с установкой 1 реклоузера (ПИР, СМР, ввод - 2025 г.)</t>
  </si>
  <si>
    <t>Приобретение прибора миллиомметра МИКО-8МА (Ввод - 2026 г.)</t>
  </si>
  <si>
    <t>коммерческие предложения</t>
  </si>
  <si>
    <t>Приобретение сервера</t>
  </si>
  <si>
    <t>Замена сервера в Филиале ООО ХК "СДС-Энерго"-"Прокопьевскэнерго" (Ввод - 2027 г.)</t>
  </si>
  <si>
    <t>Приобретение сварочного генератора (ввод - 2025 г.)</t>
  </si>
  <si>
    <t>Приобретение сварочного генератора</t>
  </si>
  <si>
    <t xml:space="preserve">Реконструкция ВЛ фид. 16 ПС 6/0,4 кВ № 20ст с заменой опор, линейной арматуры, провода на СИП и установкой 1 реклоузера (ПИР, СМР, ввод - 2025 г.) </t>
  </si>
  <si>
    <t>Строительство сетей 0,4 кВ на промплощадке Филиала ООО ХК "СДС-Энерго"-"Прокопьевскэнерго" (ПИР, СМР, ввод - 2026 г.)</t>
  </si>
  <si>
    <t xml:space="preserve">Реконструкция ПС 35/6 кВ № 31 с заменой ячеек 6 кВ с масляными выключателями на вакуумные с устройствами РЗиА (ПИР - 2026 г., СМР, ввод - 2027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</si>
  <si>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</si>
  <si>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</si>
  <si>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Выполнение проектных работ по титулу Реконструкция ЗРУ-6 кВ ПС 35/6 кВ № 5 замена вводных и секционного масляного выключателей на вакуумные и их устройств РЗиА </t>
  </si>
  <si>
    <t>Реконструкция ЗРУ-6 кВ ПС 35/6 кВ № 5 замена вводных и секционного масляного выключателей на вакуумные и их устройств РЗиА</t>
  </si>
  <si>
    <t>Выполнение проектных работ по титулу Реконструкция ВЛ фид. 16 ПС 6/0,4 кВ № 20ст с заменой опор, линейной арматуры, провода на СИП и установкой 1 реклоузера</t>
  </si>
  <si>
    <t>Реконструкция ВЛ фид. 16 ПС 6/0,4 кВ № 20ст с заменой опор, линейной арматуры, провода на СИП и установкой 1 реклоузера</t>
  </si>
  <si>
    <t xml:space="preserve">Выполнение проектных работ по титулу Реконструкция ПС 35/6 кВ № 31 с заменой ячеек 6 кВ с масляными выключателями на вакуумные с устройствами РЗиА </t>
  </si>
  <si>
    <t>Выполнение проектных работ по титулу Реконструкция ПС 110/35/6 кВ № 37 с заменой, вводных и секционного   масляных выключателей на вакуумные и устройств РЗиА по стороне 6, 35, 110 кВ</t>
  </si>
  <si>
    <t>Реконструкция ПС 110/35/6 кВ № 37 с заменой, вводных и секционного   масляных выключателей на вакуумные и устройств РЗиА по стороне 6, 35, 110 кВ</t>
  </si>
  <si>
    <t>Проектные работы: Устройство маслоприемников, маслоотводов и маслосборников закрытого типа на ПС 35/6 кВ № 41 для трансформаторов силовых ТДНС-10000/35 УХЛ1</t>
  </si>
  <si>
    <t>Проектные работы Устройство маслоприемников, маслоотводов и маслосборников закрытого типа на ПС 35/6 кВ № 41 для трансформаторов силовых ТДНС-10000/35 УХЛ1</t>
  </si>
  <si>
    <t>16.06.2023</t>
  </si>
  <si>
    <t>№ЕП-494-23-П</t>
  </si>
  <si>
    <t>12.07.2023</t>
  </si>
  <si>
    <t xml:space="preserve"> Устройство маслоприемников, маслоотводов и маслосборников закрытого типа на ПС 35/6 кВ № 41 для трансформаторов силовых ТДНС-10000/35 УХЛ1</t>
  </si>
  <si>
    <t>Устройство маслоприемников, маслоотводов и маслосборников закрытого типа на ПС 35/6 кВ № 41 для трансформаторов силовых ТДНС-10000/35 УХЛ1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</si>
  <si>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(ПИР-2023, СМР, ПНР, ввод - 2024 г.)</t>
  </si>
  <si>
    <t>N_1.2.1.1.17</t>
  </si>
  <si>
    <t>План закупок на 2024-2029 гг.</t>
  </si>
  <si>
    <t>технологическое присоединение</t>
  </si>
  <si>
    <t>пункт 21 части 2 статьи 5.5</t>
  </si>
  <si>
    <t>Выполнение комплекса работ по  "Строительство ЛЭП-6 кВ от линейной ячейки №8 ПС 35 кВ №5"</t>
  </si>
  <si>
    <t>O_1.1.1.3.1</t>
  </si>
  <si>
    <t>Строительство ЛЭП-6 кВ от линейной ячейки №8 ПС 35 кВ №5 (СМР, ввод - 2024 г.)</t>
  </si>
  <si>
    <t>ООО "Новая энергия"</t>
  </si>
  <si>
    <t>ООО "СДС-Строй"</t>
  </si>
  <si>
    <t>01.09.2016</t>
  </si>
  <si>
    <t>30.09.2016</t>
  </si>
  <si>
    <t>O_1.2.1.1.2</t>
  </si>
  <si>
    <t>O_1.2.1.1.3</t>
  </si>
  <si>
    <t>O_1.2.1.1.4</t>
  </si>
  <si>
    <t>O_1.2.1.1.5</t>
  </si>
  <si>
    <t>O_1.2.1.1.6</t>
  </si>
  <si>
    <t>O_1.2.1.1.7</t>
  </si>
  <si>
    <t>O_1.2.1.1.8</t>
  </si>
  <si>
    <t>O_1.2.1.1.9</t>
  </si>
  <si>
    <t>O_1.2.1.1.10</t>
  </si>
  <si>
    <t>O_1.2.1.1.11</t>
  </si>
  <si>
    <t>O_1.2.1.1.12</t>
  </si>
  <si>
    <t>O_1.2.1.1.13</t>
  </si>
  <si>
    <t>O_1.2.1.1.14</t>
  </si>
  <si>
    <t>O_1.2.1.1.15</t>
  </si>
  <si>
    <t>Реконструкция ОРУ-35 кВ ПС 35/6 кВ № 41 с установкой блок-модуля 35 кВ (СМР, ПНР, ввод - 2024 г.)</t>
  </si>
  <si>
    <t>M_1.2.1.1.13</t>
  </si>
  <si>
    <t>Реконструкция ЗРУ-35 кВ ПС 35/6 кВ "ОГР" с заменой ячеек КРУ-35. (ПИР - 2022 г.СМР, ПНР, ввод - 2024 г.)</t>
  </si>
  <si>
    <t>Выполнение работ по разработке проектной документации по титулу "Реконструкция ПС 35/6 кВ "ОГР" с заменой ячеек КРУ-35"</t>
  </si>
  <si>
    <t>подпункт 14 части 2 статьи 5.5. главы 5</t>
  </si>
  <si>
    <t>18.04.2022</t>
  </si>
  <si>
    <t>ЕП-205-22-П</t>
  </si>
  <si>
    <t>16.07.2022</t>
  </si>
  <si>
    <t>Выполнение работ по титулу "Реконструкция ПС 35/6 кВ "ОГР" с заменой ячеек КРУ-35"</t>
  </si>
  <si>
    <t>O_1.2.1.1.23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</si>
  <si>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</si>
  <si>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</si>
  <si>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</si>
  <si>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Замена КТП 250 кВА (инв.№ 00001389) на ПС №6</t>
  </si>
  <si>
    <t>O_1.2.1.1.19</t>
  </si>
  <si>
    <t>Замена КТП 250 кВА (инв.№ 00001388) Ново-Сафоново (СМР, ПНР, ввод - 2024 г.)</t>
  </si>
  <si>
    <t>O_1.2.1.1.20</t>
  </si>
  <si>
    <t>Замена Траснсформатора Т-1 типа ТМ-1600кВА (инв.№ 00002155) ПС №29 (СМР, ПНР, ввод - 2024 г.)</t>
  </si>
  <si>
    <t>Замена Траснсформатора Т-1 типа ТМ-1600кВА (инв.№ 00002155) ПС №29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</si>
  <si>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</si>
  <si>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</si>
  <si>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Замена шкафа оперативного постоянного тока ШОТ-1 (инв.№00002332) подстанции 6/0,4кВ №26 на новый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</si>
  <si>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</si>
  <si>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</si>
  <si>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Замена шкафа ШОТ1М-220-12-17-60-6-24-21УХЛ3.1 (инв.№00003555) подстанции 110/6кВ «Листвяжная» на новый</t>
  </si>
  <si>
    <t xml:space="preserve">Строительство сооружения линейного электротехнического: отпайка от ВЛЗ-6 кВ ф.2 ПС №10 для резервного питания ПС № 22  (ПИР, СМР, ПНР, ввод - 2024 г.)   </t>
  </si>
  <si>
    <t>Выполнение проектных работ по титулу Строительство сооружения линейного электротехнического: отпайка от ВЛЗ-6 кВ ф.2 ПС №10 для резервного питания ПС № 22</t>
  </si>
  <si>
    <t>O_1.2.2.2.4</t>
  </si>
  <si>
    <t>O_1.2.2.1.1</t>
  </si>
  <si>
    <t>O_1.2.2.1.2</t>
  </si>
  <si>
    <t>O_1.2.2.2.1</t>
  </si>
  <si>
    <t>O_1.2.2.2.2</t>
  </si>
  <si>
    <t>O_1.2.2.2.3</t>
  </si>
  <si>
    <t xml:space="preserve">Дооборудование ВЛ 10 кВ 10-18-П отпайка с установкой 1 реклоузера </t>
  </si>
  <si>
    <t xml:space="preserve">Приобретение прибора миллиомметра МИКО-8МА </t>
  </si>
  <si>
    <t xml:space="preserve">Выполнение проектных работ по титулу Дооборудование ВЛ 10 кВ 10-18-П отпайка с установкой 1 реклоузера </t>
  </si>
  <si>
    <t>O_1.6.1</t>
  </si>
  <si>
    <t>O_1.6.2</t>
  </si>
  <si>
    <t>O_1.6.3</t>
  </si>
  <si>
    <t>Замена МФУ (ввод - 2024 г.)</t>
  </si>
  <si>
    <t>O_1.6.4</t>
  </si>
  <si>
    <t>Приобретение измельчителя веток (мульчер) на базе автомобильного прицепа</t>
  </si>
  <si>
    <t>открытий запрос предложении</t>
  </si>
  <si>
    <t xml:space="preserve">Приобретение измельчителя веток (мульчер) на базе автомобильного прицепа (ввод - 2024 г.) 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</si>
  <si>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
(ПИР, СМР, ввод - 2024 г.)</t>
  </si>
  <si>
    <t xml:space="preserve">Проектирование и монтаж системы пожарной сигнализации, системы оповещения и управления эвакуацией людей при пожаре на Подстанция 35/6 кВ «Шурапская» </t>
  </si>
  <si>
    <t>Модернизация корпоративной системы электронного документооборота DIRECTUM RX (ввод - 2024 г.)</t>
  </si>
  <si>
    <t>O_1.6.6</t>
  </si>
  <si>
    <t>O_1.6.7</t>
  </si>
  <si>
    <t>O_1.2.1.1.24</t>
  </si>
  <si>
    <t>Реконструкция ПС 35/6 кВ "Шурапская" с заменой ячеек К-65 на блок-модуль ЗРУ-35 с устройствами РЗиА (ПИР, СМР, ПНР, ввод - 2025 г.)</t>
  </si>
  <si>
    <t>O_1.2.1.1.27</t>
  </si>
  <si>
    <t>O_1.2.1.1.28</t>
  </si>
  <si>
    <t>Замена отработавшего срок эксплуатации трансформатора Т-2 ТДНС-16000 кВА  на ПС 35/6 кВ Шурапская (СМР, ввод - 2027 г.)</t>
  </si>
  <si>
    <t>Замена отработавшего срок эксплуатации трансформатора Т-2 ТДНС-16000 кВА  на ПС 35/6 кВ Шурапская</t>
  </si>
  <si>
    <t>Замена отработавшего срок эксплуатации трансформатора Т-3 ТДНС-16000 кВА  на ПС 35/6 кВ ПС № 1 (СМР, ввод - 2028 г.)</t>
  </si>
  <si>
    <t xml:space="preserve">Замена отработавшего срок эксплуатации трансформатора Т-3 ТДНС-16000 кВА  на ПС 35/6 кВ ПС № 1 </t>
  </si>
  <si>
    <t>Выполнение проектных работ по титулу Реконструкция сетей 0,4 кВ на промплощадке филиала ООО ХК "СДС-Энерго"-"Прокопьевскэнерго"</t>
  </si>
  <si>
    <t>Реконструкция сетей 0,4 кВ на промплощадке филиала ООО ХК "СДС-Энерго"-"Прокопьевскэнерго"</t>
  </si>
  <si>
    <t>O_1.2.1.1.29</t>
  </si>
  <si>
    <t xml:space="preserve">Замена ЗРУ-6 кВ ПС 6/0,4 кВ №3 на 2КТП 630/6/0,4  </t>
  </si>
  <si>
    <t>Замена ЗРУ-6 кВ ПС 6/0,4 кВ №3 на 2КТП 630/6/0,4  (СМР, ввод - 2029 г.)</t>
  </si>
  <si>
    <t>Год раскрытия информации: 2025 год</t>
  </si>
  <si>
    <t>Строительство ВЛЗ-6кВ ф.26 ПС 110 кВ №37 до зем.уч-ка кадастр.номер 42:10:0201006:201 (ПИР-2024, СМР, ввод - 2025 г.)</t>
  </si>
  <si>
    <t>Проектно-изыскательские работы по титулу "Строительство ВЛЗ-6кВ ф.26 ПС 110 кВ №37 до зем.уч-ка кадастр.номер 42:10:0201006:201 "</t>
  </si>
  <si>
    <t>ООО "ЭТП"</t>
  </si>
  <si>
    <t>п. 21 часть 2 статьи 5.5</t>
  </si>
  <si>
    <t>13.08.2024</t>
  </si>
  <si>
    <t>№ЕП-669-24-Э</t>
  </si>
  <si>
    <t>20.12.2024</t>
  </si>
  <si>
    <t>Работы по титулу "Строительство ВЛЗ-6кВ ф.26 ПС 110 кВ №37 до зем.уч-ка кадастр.номер 42:10:0201006:201 "</t>
  </si>
  <si>
    <t>Оказание услуг по предоставлению права использования (простой (неисключительной) лицензии) новых версий, программы для ЭВМ «Корпоративная система электронного документооборота DirectumRX</t>
  </si>
  <si>
    <t>ООО «Финансовые технологии»</t>
  </si>
  <si>
    <t>пункт 18 части 2 статьи 5.5</t>
  </si>
  <si>
    <t>15.10.2024</t>
  </si>
  <si>
    <t>№ЕП-823-24-Э</t>
  </si>
  <si>
    <t>01.11.2024</t>
  </si>
  <si>
    <t>Оказание услуг по предоставлению права использования (простой (неисключительной) лицензии) программы для ЭВМ «DirectumRX</t>
  </si>
  <si>
    <t>пункт 2 части 2 статьи 5.5</t>
  </si>
  <si>
    <t>№ЕП-824-24-Э</t>
  </si>
  <si>
    <t>06.11.2024</t>
  </si>
  <si>
    <t>Замена водонагревателя на промплощадке (СМР, ввод - 2025 г.)</t>
  </si>
  <si>
    <t>P_1.6.14</t>
  </si>
  <si>
    <t>Замена водонагревателя на промплощадке</t>
  </si>
  <si>
    <t>Выполнение работ по проектированию системы пожарной сигнализации, системы оповещения и управления эвакуацией людей при пожаре на следующих объектах: Подстанция № 20, Подстанция 35/6,6/6,3 кВ «Лутугинская» и две двухцепные ВЛ-35 кВ, Здание подстанции 110/6 кВ и питающая ВЛ-110 кВ к подстанции L-600м (б/у Листвяжная)</t>
  </si>
  <si>
    <t>ООО «Феорана-СБ»</t>
  </si>
  <si>
    <t>22.04.2024</t>
  </si>
  <si>
    <t>ЕП-335-24-П</t>
  </si>
  <si>
    <t>23.04.2024</t>
  </si>
  <si>
    <t>01.08.2024</t>
  </si>
  <si>
    <t>Выполнение работ по монтажу системы пожарной сигнализации, системы оповещения и управления эвакуацией людей при пожаре на следующих объектах: Подстанция № 20, Подстанция 35/6,6/6,3 кВ «Лутугинская» и две двухцепные ВЛ-35 кВ, Здание подстанции 110/6 кВ и питающая ВЛ-110 кВ к подстанции L-600м (б/у Листвяжная)</t>
  </si>
  <si>
    <t>-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</si>
  <si>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</si>
  <si>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O_1.6.9</t>
  </si>
  <si>
    <t>Выполнение работ по проектированию системы пожарной сигнализации, системы оповещения и управления эвакуацие людей на ПС 1, 10, 37, 2, 5, 31,Маслохозяйство</t>
  </si>
  <si>
    <t>P_1.6.13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</si>
  <si>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</si>
  <si>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</si>
  <si>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P_1.2.2.1.3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</si>
  <si>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</t>
  </si>
  <si>
    <t>O_1.1.1.3.3</t>
  </si>
  <si>
    <t>Строительство ВЛ3-6 кВ от ПС №25 и КТП (ПИР, СМР, ввод - 2024 г.)</t>
  </si>
  <si>
    <t>Проектно-изыскательские работы по титулу "Строительство ВЛ3-6 кВ от ПС №25 и КТП"</t>
  </si>
  <si>
    <t>Проектно-изыскательские работы по титулу "Строительство ЛЭП-6 кВ от линейной ячейки №8 ПС 35 кВ №5"</t>
  </si>
  <si>
    <t>ООО "Кузнецкая артель"</t>
  </si>
  <si>
    <t>03.06.2024</t>
  </si>
  <si>
    <t>№ЕП-571-24-П</t>
  </si>
  <si>
    <t>15.08.2024</t>
  </si>
  <si>
    <t>Выполнение комплекса работ по  "Строительство ВЛ3-6 кВ от ПС №25 и КТП"</t>
  </si>
  <si>
    <t>ООО "Энергоремонтная компания"</t>
  </si>
  <si>
    <t>04.06.2024</t>
  </si>
  <si>
    <t>№ЕП-540-24-П</t>
  </si>
  <si>
    <t>30.08.2024</t>
  </si>
  <si>
    <t>O_1.1.1.3.2</t>
  </si>
  <si>
    <t>Отпайка от ЛЭП-10 кВ 10-18-П по ИП 10/0,4 кВ ГРС  (ПИР, СМР, ввод - 2024 г.)</t>
  </si>
  <si>
    <t>Проектно-изыскательские работы по титулу "Отпайка от ЛЭП-10 кВ 10-18-П до ТП 10/0,4 кВ ГРС"</t>
  </si>
  <si>
    <t>22.05.2024</t>
  </si>
  <si>
    <t>№ЕП-419-24-Э</t>
  </si>
  <si>
    <t>28.06.2024</t>
  </si>
  <si>
    <t>Выполнение комплекса работ по  "Отпайка от ЛЭП-10 кВ 10-18-П до ТП 10/0,4 кВ ГРС"</t>
  </si>
  <si>
    <t>22.07.2024</t>
  </si>
  <si>
    <t>№ЕП-614-24-Э</t>
  </si>
  <si>
    <t>01.09.2024</t>
  </si>
  <si>
    <t>Поставка разъединителя</t>
  </si>
  <si>
    <t>спецификация</t>
  </si>
  <si>
    <t>ООО ПО "Росэнергоресурс"</t>
  </si>
  <si>
    <t>16.11.2023</t>
  </si>
  <si>
    <t>№ЕП-880-23-Э</t>
  </si>
  <si>
    <t>Выполнение комплекса работ по изготовлению схем границ  "Отпайка от ЛЭП-10 кВ 10-18-П до ТП 10/0,4 кВ ГРС"</t>
  </si>
  <si>
    <t>ООО "БГТиЗ"</t>
  </si>
  <si>
    <t>23.07.2024</t>
  </si>
  <si>
    <t>№ЕП-620-24-П</t>
  </si>
  <si>
    <t>31.12.2024</t>
  </si>
  <si>
    <t>Услуги автотранспорта для работ по титулу: "ЛЭП-0,4 кВ "Газпром газификация"</t>
  </si>
  <si>
    <t>пункт 14 части 2 статьи 5.5</t>
  </si>
  <si>
    <t>01.01.2024</t>
  </si>
  <si>
    <t>№ЕП-012-24-П</t>
  </si>
  <si>
    <t>01.10.2024</t>
  </si>
  <si>
    <t>31.10.2024</t>
  </si>
  <si>
    <t>Поставка Счетчика</t>
  </si>
  <si>
    <t>ООО "ЭСКК"</t>
  </si>
  <si>
    <t>09.12.2022</t>
  </si>
  <si>
    <t>№ЕП-764-22-ЭТ</t>
  </si>
  <si>
    <t>23.12.2022</t>
  </si>
  <si>
    <t>Поставка ЖБИ</t>
  </si>
  <si>
    <t>АО "Зеленогорский ЗЖБИ"</t>
  </si>
  <si>
    <t>пункт 2.2 статьи 5.5</t>
  </si>
  <si>
    <t>10.04.2024</t>
  </si>
  <si>
    <t>№ЕП-5/24ЭН</t>
  </si>
  <si>
    <t>24.04.2024</t>
  </si>
  <si>
    <t>Закупка материалов для выполнения работ по титулу  "ЛЭП-0,4 кВ "Газпром газификация"</t>
  </si>
  <si>
    <t>19.02.2024</t>
  </si>
  <si>
    <t>№ЕП-119-24-Э</t>
  </si>
  <si>
    <t>20.02.2024</t>
  </si>
  <si>
    <t>договор</t>
  </si>
  <si>
    <t>ООО "ТД СДС Трейд"</t>
  </si>
  <si>
    <t>Проверка смет на выполнение работ по титулу "Реконструкция ПС 35/6 кВ "ОГР" с заменой ячеек КРУ-35"</t>
  </si>
  <si>
    <t>ООО "СДС Строй"</t>
  </si>
  <si>
    <t>31.03.2022</t>
  </si>
  <si>
    <t>32413540547</t>
  </si>
  <si>
    <t>27.04.2024</t>
  </si>
  <si>
    <t>ЕП-336-24-П</t>
  </si>
  <si>
    <t>открытый запрос предложении</t>
  </si>
  <si>
    <t>20.05.2024</t>
  </si>
  <si>
    <t>ЗПМСП-009-24-П</t>
  </si>
  <si>
    <t>31.05.2024</t>
  </si>
  <si>
    <t> 32413376850</t>
  </si>
  <si>
    <t>29.03.2024</t>
  </si>
  <si>
    <t>ЗПМСП-002-24-П</t>
  </si>
  <si>
    <t>09.04.2024</t>
  </si>
  <si>
    <t>ЗПМСП-004-24-П</t>
  </si>
  <si>
    <t>08.05.2024</t>
  </si>
  <si>
    <t>07.05.2024</t>
  </si>
  <si>
    <t>ЗПМСП-007-24-П</t>
  </si>
  <si>
    <t>27.05.2024</t>
  </si>
  <si>
    <t>30.11.2024</t>
  </si>
  <si>
    <t>16.04.2024</t>
  </si>
  <si>
    <t>ЕП-313-24-П</t>
  </si>
  <si>
    <t>31.08.2024</t>
  </si>
  <si>
    <t>Продление срока доп.соглашением</t>
  </si>
  <si>
    <t>Проектно-изыскательские работы по титулу: Реконструкция ОРУ-35 кВ ПС 35/6 кВ № 41 с установкой блок-модуля 35 кВ</t>
  </si>
  <si>
    <t xml:space="preserve">ОЗП-039-16-П </t>
  </si>
  <si>
    <t>Проверка смет на выполнение работ по титулу : Реконструкция ОРУ-35 кВ ПС 35/6 кВ № 41 с установкой блок-модуля 35 кВ</t>
  </si>
  <si>
    <t>06.05.2013</t>
  </si>
  <si>
    <t>Приобретение Сервера СТОЕЧНОГО DEPO STORM 3470Z2R  XEON SILVER 2X4314 16X32GB 2X480GB SSD 6X1920GB SSD L93618I  2x1</t>
  </si>
  <si>
    <t>Приобретение Сервера СТОЕЧНОГО DEPO STORM 3470Z2R  XEON SILVER 2X4314 16X32GB 2X480GB SSD 6X1920GB SSD L93618I  2x2</t>
  </si>
  <si>
    <t>ООО "ЦИТ"</t>
  </si>
  <si>
    <t>25.12.2020</t>
  </si>
  <si>
    <t>05.06.2024</t>
  </si>
  <si>
    <t>10.06.2024</t>
  </si>
  <si>
    <t>O_1.6.11</t>
  </si>
  <si>
    <t>СЕРВЕР СТОЕЧНЫЙ DEPO STORM 3470Z2R  XEON SILVER 2X4314 16X32GB 2X480GB SSD 6X1920GB SSD L93618I  2x1 (ввод - 2024 г.)</t>
  </si>
  <si>
    <t>№ЕП-346-24-П</t>
  </si>
  <si>
    <t>28.04.2024</t>
  </si>
  <si>
    <t>13.09.2024</t>
  </si>
  <si>
    <t>Поставка емкости пластик 15м3</t>
  </si>
  <si>
    <t>Поставка емкости пластик 15м4</t>
  </si>
  <si>
    <t>ООО "Резервуары"</t>
  </si>
  <si>
    <t xml:space="preserve">пункт 2 части 2 статьи 5.5 </t>
  </si>
  <si>
    <t>17.11.2023</t>
  </si>
  <si>
    <t>№ЕП-894-23-Э</t>
  </si>
  <si>
    <t>21.12.2023</t>
  </si>
  <si>
    <t>Выполнение работ по замене КТП 160 кВА (инв.№00001388) и Трансформатора силового ТМ 250 (инв.№ 00002129) на КТП 250 кВА</t>
  </si>
  <si>
    <t>18.04.2024</t>
  </si>
  <si>
    <t>ЗПМСП-003-24-П</t>
  </si>
  <si>
    <t>02.05.2024</t>
  </si>
  <si>
    <t>01.07.2024</t>
  </si>
  <si>
    <t>30.09.2024</t>
  </si>
  <si>
    <t>Выполнение работ по замене КТПН-ВК-1А-63/10/0,4 (инв.№00001390) на КТП 160 кВА</t>
  </si>
  <si>
    <t>15.05.2024</t>
  </si>
  <si>
    <t>ЗПМСП-008-24-П</t>
  </si>
  <si>
    <t>29.05.2024</t>
  </si>
  <si>
    <t>O_1.6.8</t>
  </si>
  <si>
    <t>Дооборудование подстанций системой АПС (ввод - 2024 г.)</t>
  </si>
  <si>
    <t>Выполнение работ по дооборудованию с  выводом сигнала СПС на диспетчерский пункт и выполнение работ по дооборудованию с установкой звукового извещателя на открытой площадке на объектах ООО ХК «СДС-Энерго» - «Прокопьевскэнерго»</t>
  </si>
  <si>
    <t>ООО "ЦТО"</t>
  </si>
  <si>
    <t>32413735074</t>
  </si>
  <si>
    <t>21.06.2024</t>
  </si>
  <si>
    <t>ЕП-496-24-П</t>
  </si>
  <si>
    <t>22.06.2024</t>
  </si>
  <si>
    <t>Приобретение KYOCERA ECOSYS M8124CIDN A3 24 СТР/МИН USB/LAN</t>
  </si>
  <si>
    <t>27.02.2024</t>
  </si>
  <si>
    <t>01.04.2024</t>
  </si>
  <si>
    <t>ООО "Феорана-СБ"</t>
  </si>
  <si>
    <t>23.01.2024</t>
  </si>
  <si>
    <t>ЕП-052-24-П</t>
  </si>
  <si>
    <t>30.05.2024</t>
  </si>
  <si>
    <t>п. 2 часть 2 статьи 5.5</t>
  </si>
  <si>
    <t>18.01.2024</t>
  </si>
  <si>
    <t>№ЕП-028-24-П</t>
  </si>
  <si>
    <t>19.01.2024</t>
  </si>
  <si>
    <t>01.03.2024</t>
  </si>
  <si>
    <t>Услуги автотранспорта для работ по титулу: отпайка от ВЛЗ-6 кВ ф.2 ПС №10 для резервного питания ПС № 22</t>
  </si>
  <si>
    <t>01.05.2024</t>
  </si>
  <si>
    <t>Поставка арматуры линейной для комплекса работ по титулу Строительство сооружения линейного электротехнического: отпайка от ВЛЗ-6 кВ ф.2 ПС №10 для резервного питания ПС № 22</t>
  </si>
  <si>
    <t>28.03.2024</t>
  </si>
  <si>
    <t>№ЕП-254-24-П</t>
  </si>
  <si>
    <t>Поставка стоек железобетонных   для комплекса работ по титулу Строительство сооружения линейного электротехнического: отпайка от ВЛЗ-6 кВ ф.2 ПС №10 для резервного питания ПС № 22</t>
  </si>
  <si>
    <t>коммерческое предложение</t>
  </si>
  <si>
    <t>п. 2.2 статьи 5.5</t>
  </si>
  <si>
    <t>Услуги для выполнения комплекса работ по титулу Строительство сооружения линейного электротехнического: отпайка от ВЛЗ-6 кВ ф.2 ПС №10 для резервного питания ПС № 22</t>
  </si>
  <si>
    <t>04.05.2023</t>
  </si>
  <si>
    <t>№ЕП-385-23-Э</t>
  </si>
  <si>
    <t>05.05.2023</t>
  </si>
  <si>
    <t>20.06.2023</t>
  </si>
  <si>
    <t>Услуги автотранспорта для работ по титулу: Строительство ЛЭП-6 кВ от линейной ячейки №8 ПС 35 кВ №5"</t>
  </si>
  <si>
    <t>Услуги автотранспорта для работ по титулу: "Строительство ЛЭП-6 кВ от линейной ячейки №8 ПС 35 кВ №5"</t>
  </si>
  <si>
    <t>29.12.2022</t>
  </si>
  <si>
    <t>№ЕП-876-22-Э</t>
  </si>
  <si>
    <t>30.10.2023</t>
  </si>
  <si>
    <t>ООО "Сибтехресурс"</t>
  </si>
  <si>
    <t>04.08.2023</t>
  </si>
  <si>
    <t>№ЕП-618-23-Э</t>
  </si>
  <si>
    <t>18.08.2023,22.08.2023,28.08.2023,12.10.2023</t>
  </si>
  <si>
    <t>Поставка линейной арматуры</t>
  </si>
  <si>
    <t>ООО "Энергокомплект"</t>
  </si>
  <si>
    <t>14.09.2023</t>
  </si>
  <si>
    <t>№ЕП-712-23-Э</t>
  </si>
  <si>
    <t>25.09.2023</t>
  </si>
  <si>
    <t>Поставка саженцев</t>
  </si>
  <si>
    <t>ИП Колесниченко С.С.</t>
  </si>
  <si>
    <t>09.10.2023</t>
  </si>
  <si>
    <t>№ЕП-786-23-Э</t>
  </si>
  <si>
    <t>12.10.2023</t>
  </si>
  <si>
    <t>Поставка кабельно-проводниковой продукции</t>
  </si>
  <si>
    <t>ООО "Снабсибэлектро"</t>
  </si>
  <si>
    <t>18.09.2023</t>
  </si>
  <si>
    <t>№ЕП-724-23-Э</t>
  </si>
  <si>
    <t xml:space="preserve">Поставка муфт </t>
  </si>
  <si>
    <t>08.12.2023</t>
  </si>
  <si>
    <t>№ЕП-977-23-Э</t>
  </si>
  <si>
    <t>11.12.2023</t>
  </si>
  <si>
    <t>30.01.2024</t>
  </si>
  <si>
    <t>ООО "Энергостройналадка"</t>
  </si>
  <si>
    <t>29.09.2023</t>
  </si>
  <si>
    <t>№ЕП-754-23-Э</t>
  </si>
  <si>
    <t>15.02.2024</t>
  </si>
  <si>
    <t>ООО "Красноярский завод мелкосерийного оборудования"             ООО "БОРУС-СТ"</t>
  </si>
  <si>
    <t>1500; 2037,5</t>
  </si>
  <si>
    <t>ООО "БОРУС-СТ"</t>
  </si>
  <si>
    <t xml:space="preserve"> "Красноярский завод мелкосерийного оборудования" </t>
  </si>
  <si>
    <t> 32413298373</t>
  </si>
  <si>
    <t>07.03.2024</t>
  </si>
  <si>
    <t>ЗПМСП-3/24ЭН от 07.03.2024</t>
  </si>
  <si>
    <t>26.03.2024</t>
  </si>
  <si>
    <t>15.04.2024</t>
  </si>
  <si>
    <t>Услуги для приобретения измельчителя веток (мульчер) на базе автомобильного прицепа</t>
  </si>
  <si>
    <t>Реконструкция РУ-6 кВ, РЗА  ПС 35/6 кВ № 41 с установкой блок-модулей 1, 2 сек.6 кВ с ОПУ (ПИР - 2016 г., СМР, ввод - 2026 г.)</t>
  </si>
  <si>
    <t>Реконструкция ПС 35/6 кВ "Шурапская" с заменой ячеек К-65 на блок-модуль ЗРУ-35 с устройствами РЗиА (ПИР-2025, СМР, ПНР, ввод - 2026 г.)</t>
  </si>
  <si>
    <t>Выполнение работ по проектированию для реконструкции Подстанции 35/6 кВ «Шурапская» с заменой ячеек К-65 (с инв. №№ 00003140, 00003141, 00003142, 00003143, 00003144, 00003145, 00003146, 00003147, 00003148, 00003149) на блок-модуль ЗРУ-35 с устройствами РЗиА</t>
  </si>
  <si>
    <t>ООО "ПКБ "Регион"</t>
  </si>
  <si>
    <t>19.02.2025</t>
  </si>
  <si>
    <t>№ЕП-101-25-П</t>
  </si>
  <si>
    <t>08.04.2025</t>
  </si>
  <si>
    <t>O_1.6.5</t>
  </si>
  <si>
    <t>O_1.1.1.3.4</t>
  </si>
  <si>
    <t>P_1.1.1.3.5</t>
  </si>
  <si>
    <t>P_1.1.1.3.6</t>
  </si>
  <si>
    <t>Строительство КТП-5а и КЛ №111 от КТП-5 до КТП-5а (ПИР, СМР-2025г.)</t>
  </si>
  <si>
    <t>Строительство КЛ ф.6-2-8 от ПС Лутугинская (СМР-2025г.)</t>
  </si>
  <si>
    <t>Работы по титулу "Строительство КТП-5а и КЛ №111 от КТП-5 до КТП-5а"</t>
  </si>
  <si>
    <t>Работы по титулу "Строительство КЛ ф.6-2-8 от ПС Лутугинская "</t>
  </si>
  <si>
    <t>P_1.2.1.1.30</t>
  </si>
  <si>
    <t>Реконструкция объекта Электроподстанция ПС 110/6/6,3 «Набережная» (инв.№00003702) с заменой ЗРУ 6кВ на новое (ПИР, СМР, ввод -2025 г.)</t>
  </si>
  <si>
    <t xml:space="preserve">Выполнение работ по Реконструкции объекта Электроподстанция ПС 110/6/6,3 «Набережная» (инв.№00003702) с заменой ЗРУ 6кВ на новое 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</si>
  <si>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</si>
  <si>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</si>
  <si>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</si>
  <si>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</si>
  <si>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</si>
  <si>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</si>
  <si>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</si>
  <si>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</si>
  <si>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</si>
  <si>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</si>
  <si>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</si>
  <si>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</si>
  <si>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</si>
  <si>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</si>
  <si>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</si>
  <si>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</si>
  <si>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</si>
  <si>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09:30:39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</si>
</sst>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00"/>
    <numFmt numFmtId="167" formatCode="#,##0.0"/>
    <numFmt numFmtId="168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3" fillId="0" borderId="0"/>
    <xf numFmtId="0" fontId="14" fillId="0" borderId="0"/>
    <xf numFmtId="0" fontId="1" fillId="0" borderId="0"/>
  </cellStyleXfs>
  <cellXfs count="239">
    <xf numFmtId="0" fontId="0" fillId="0" borderId="0" xfId="0"/>
    <xf numFmtId="4" fontId="4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3" fontId="15" fillId="0" borderId="2" xfId="1" applyNumberFormat="1" applyFont="1" applyFill="1" applyBorder="1" applyAlignment="1">
      <alignment horizontal="center" vertical="center" wrapText="1"/>
    </xf>
    <xf numFmtId="4" fontId="15" fillId="2" borderId="2" xfId="1" applyNumberFormat="1" applyFont="1" applyFill="1" applyBorder="1" applyAlignment="1">
      <alignment horizontal="center" vertical="center" wrapText="1"/>
    </xf>
    <xf numFmtId="2" fontId="15" fillId="2" borderId="2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3" fontId="15" fillId="2" borderId="2" xfId="1" applyNumberFormat="1" applyFont="1" applyFill="1" applyBorder="1" applyAlignment="1">
      <alignment horizontal="center" vertical="center" wrapText="1"/>
    </xf>
    <xf numFmtId="49" fontId="15" fillId="2" borderId="2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2" fontId="15" fillId="2" borderId="2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64" fontId="15" fillId="2" borderId="2" xfId="1" applyNumberFormat="1" applyFont="1" applyFill="1" applyBorder="1" applyAlignment="1">
      <alignment horizontal="center" vertical="center"/>
    </xf>
    <xf numFmtId="166" fontId="15" fillId="2" borderId="2" xfId="1" applyNumberFormat="1" applyFont="1" applyFill="1" applyBorder="1" applyAlignment="1">
      <alignment horizontal="center" vertical="center"/>
    </xf>
    <xf numFmtId="1" fontId="15" fillId="2" borderId="2" xfId="1" applyNumberFormat="1" applyFont="1" applyFill="1" applyBorder="1" applyAlignment="1">
      <alignment horizontal="center" vertical="center"/>
    </xf>
    <xf numFmtId="3" fontId="15" fillId="2" borderId="2" xfId="1" applyNumberFormat="1" applyFont="1" applyFill="1" applyBorder="1" applyAlignment="1">
      <alignment horizontal="center" vertical="center"/>
    </xf>
    <xf numFmtId="1" fontId="15" fillId="2" borderId="2" xfId="1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5" fillId="2" borderId="2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3" fontId="15" fillId="2" borderId="2" xfId="1" applyNumberFormat="1" applyFont="1" applyFill="1" applyBorder="1" applyAlignment="1">
      <alignment horizontal="center" vertical="center" wrapText="1"/>
    </xf>
    <xf numFmtId="1" fontId="15" fillId="2" borderId="2" xfId="1" applyNumberFormat="1" applyFont="1" applyFill="1" applyBorder="1" applyAlignment="1">
      <alignment horizontal="center" vertical="center"/>
    </xf>
    <xf numFmtId="1" fontId="15" fillId="2" borderId="2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3" fontId="15" fillId="2" borderId="2" xfId="1" applyNumberFormat="1" applyFont="1" applyFill="1" applyBorder="1" applyAlignment="1">
      <alignment horizontal="center" vertical="center" wrapText="1"/>
    </xf>
    <xf numFmtId="1" fontId="15" fillId="2" borderId="2" xfId="1" applyNumberFormat="1" applyFont="1" applyFill="1" applyBorder="1" applyAlignment="1">
      <alignment horizontal="center" vertical="center" wrapText="1"/>
    </xf>
    <xf numFmtId="1" fontId="15" fillId="2" borderId="2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 wrapText="1"/>
    </xf>
    <xf numFmtId="49" fontId="18" fillId="0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3" fontId="5" fillId="2" borderId="2" xfId="1" applyNumberFormat="1" applyFont="1" applyFill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center" vertical="center" wrapText="1"/>
    </xf>
    <xf numFmtId="49" fontId="18" fillId="2" borderId="2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1" fontId="15" fillId="2" borderId="2" xfId="1" applyNumberFormat="1" applyFont="1" applyFill="1" applyBorder="1" applyAlignment="1">
      <alignment horizontal="center" vertical="center" wrapText="1"/>
    </xf>
    <xf numFmtId="49" fontId="15" fillId="0" borderId="2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66" fontId="5" fillId="2" borderId="2" xfId="1" applyNumberFormat="1" applyFont="1" applyFill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center" vertical="center"/>
    </xf>
    <xf numFmtId="1" fontId="15" fillId="0" borderId="2" xfId="1" applyNumberFormat="1" applyFont="1" applyBorder="1" applyAlignment="1">
      <alignment horizontal="center" vertical="center"/>
    </xf>
    <xf numFmtId="3" fontId="15" fillId="0" borderId="2" xfId="1" applyNumberFormat="1" applyFont="1" applyBorder="1" applyAlignment="1">
      <alignment horizontal="center" vertical="center"/>
    </xf>
    <xf numFmtId="3" fontId="5" fillId="2" borderId="2" xfId="1" applyNumberFormat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/>
    </xf>
    <xf numFmtId="1" fontId="15" fillId="2" borderId="2" xfId="1" applyNumberFormat="1" applyFont="1" applyFill="1" applyBorder="1" applyAlignment="1">
      <alignment horizontal="center" vertical="center" wrapText="1"/>
    </xf>
    <xf numFmtId="1" fontId="15" fillId="2" borderId="2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1" fontId="15" fillId="0" borderId="2" xfId="1" applyNumberFormat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/>
    </xf>
    <xf numFmtId="49" fontId="15" fillId="0" borderId="6" xfId="1" applyNumberFormat="1" applyFont="1" applyBorder="1" applyAlignment="1">
      <alignment horizontal="center" vertical="center" wrapText="1"/>
    </xf>
    <xf numFmtId="1" fontId="15" fillId="0" borderId="6" xfId="1" applyNumberFormat="1" applyFont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3" fontId="15" fillId="2" borderId="2" xfId="1" applyNumberFormat="1" applyFont="1" applyFill="1" applyBorder="1" applyAlignment="1">
      <alignment horizontal="center" vertical="center" wrapText="1"/>
    </xf>
    <xf numFmtId="1" fontId="15" fillId="2" borderId="2" xfId="1" applyNumberFormat="1" applyFont="1" applyFill="1" applyBorder="1" applyAlignment="1">
      <alignment horizontal="center" vertical="center"/>
    </xf>
    <xf numFmtId="1" fontId="15" fillId="2" borderId="2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/>
    </xf>
    <xf numFmtId="3" fontId="18" fillId="2" borderId="2" xfId="1" applyNumberFormat="1" applyFont="1" applyFill="1" applyBorder="1" applyAlignment="1">
      <alignment horizontal="center" vertical="center" wrapText="1"/>
    </xf>
    <xf numFmtId="3" fontId="18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167" fontId="5" fillId="2" borderId="2" xfId="1" applyNumberFormat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168" fontId="5" fillId="2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center" vertical="center"/>
    </xf>
    <xf numFmtId="3" fontId="18" fillId="0" borderId="2" xfId="1" applyNumberFormat="1" applyFont="1" applyFill="1" applyBorder="1" applyAlignment="1">
      <alignment horizontal="center" vertical="center"/>
    </xf>
    <xf numFmtId="3" fontId="18" fillId="0" borderId="2" xfId="1" applyNumberFormat="1" applyFont="1" applyFill="1" applyBorder="1" applyAlignment="1">
      <alignment horizontal="center" vertical="center" wrapText="1"/>
    </xf>
    <xf numFmtId="1" fontId="18" fillId="2" borderId="2" xfId="1" applyNumberFormat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0" fontId="15" fillId="2" borderId="2" xfId="1" applyNumberFormat="1" applyFont="1" applyFill="1" applyBorder="1" applyAlignment="1">
      <alignment horizontal="center" vertical="center" wrapText="1"/>
    </xf>
    <xf numFmtId="1" fontId="18" fillId="0" borderId="6" xfId="1" applyNumberFormat="1" applyFont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 vertical="center"/>
    </xf>
    <xf numFmtId="14" fontId="5" fillId="2" borderId="2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4" fontId="15" fillId="2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4" fontId="15" fillId="2" borderId="1" xfId="1" applyNumberFormat="1" applyFont="1" applyFill="1" applyBorder="1" applyAlignment="1">
      <alignment horizontal="center" vertical="center" wrapText="1"/>
    </xf>
    <xf numFmtId="4" fontId="15" fillId="2" borderId="4" xfId="1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3" fontId="15" fillId="2" borderId="4" xfId="1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49" fontId="15" fillId="2" borderId="4" xfId="1" applyNumberFormat="1" applyFont="1" applyFill="1" applyBorder="1" applyAlignment="1">
      <alignment horizontal="center" vertical="center" wrapText="1"/>
    </xf>
    <xf numFmtId="1" fontId="15" fillId="2" borderId="1" xfId="1" applyNumberFormat="1" applyFont="1" applyFill="1" applyBorder="1" applyAlignment="1">
      <alignment horizontal="center" vertical="center" wrapText="1"/>
    </xf>
    <xf numFmtId="1" fontId="15" fillId="2" borderId="4" xfId="1" applyNumberFormat="1" applyFont="1" applyFill="1" applyBorder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2" fontId="15" fillId="2" borderId="4" xfId="1" applyNumberFormat="1" applyFont="1" applyFill="1" applyBorder="1" applyAlignment="1">
      <alignment horizontal="center" vertical="center" wrapText="1"/>
    </xf>
    <xf numFmtId="1" fontId="15" fillId="2" borderId="1" xfId="1" applyNumberFormat="1" applyFont="1" applyFill="1" applyBorder="1" applyAlignment="1">
      <alignment horizontal="center" vertical="center"/>
    </xf>
    <xf numFmtId="1" fontId="15" fillId="2" borderId="4" xfId="1" applyNumberFormat="1" applyFont="1" applyFill="1" applyBorder="1" applyAlignment="1">
      <alignment horizontal="center" vertical="center"/>
    </xf>
    <xf numFmtId="1" fontId="15" fillId="0" borderId="1" xfId="1" applyNumberFormat="1" applyFont="1" applyBorder="1" applyAlignment="1">
      <alignment horizontal="center" vertical="center"/>
    </xf>
    <xf numFmtId="1" fontId="15" fillId="0" borderId="4" xfId="1" applyNumberFormat="1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/>
    </xf>
    <xf numFmtId="1" fontId="5" fillId="0" borderId="4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1" fontId="5" fillId="2" borderId="4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5" fillId="0" borderId="3" xfId="1" applyNumberFormat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4" fontId="15" fillId="2" borderId="2" xfId="1" applyNumberFormat="1" applyFont="1" applyFill="1" applyBorder="1" applyAlignment="1">
      <alignment horizontal="center" vertical="center" wrapText="1"/>
    </xf>
    <xf numFmtId="3" fontId="15" fillId="2" borderId="2" xfId="1" applyNumberFormat="1" applyFont="1" applyFill="1" applyBorder="1" applyAlignment="1">
      <alignment horizontal="center" vertical="center" wrapText="1"/>
    </xf>
    <xf numFmtId="1" fontId="15" fillId="2" borderId="2" xfId="1" applyNumberFormat="1" applyFont="1" applyFill="1" applyBorder="1" applyAlignment="1">
      <alignment horizontal="center" vertical="center"/>
    </xf>
    <xf numFmtId="4" fontId="15" fillId="2" borderId="3" xfId="1" applyNumberFormat="1" applyFont="1" applyFill="1" applyBorder="1" applyAlignment="1">
      <alignment horizontal="center" vertical="center" wrapText="1"/>
    </xf>
    <xf numFmtId="3" fontId="15" fillId="2" borderId="3" xfId="1" applyNumberFormat="1" applyFont="1" applyFill="1" applyBorder="1" applyAlignment="1">
      <alignment horizontal="center" vertical="center" wrapText="1"/>
    </xf>
    <xf numFmtId="164" fontId="15" fillId="2" borderId="2" xfId="1" applyNumberFormat="1" applyFont="1" applyFill="1" applyBorder="1" applyAlignment="1">
      <alignment horizontal="center" vertical="center"/>
    </xf>
    <xf numFmtId="2" fontId="15" fillId="2" borderId="2" xfId="1" applyNumberFormat="1" applyFont="1" applyFill="1" applyBorder="1" applyAlignment="1">
      <alignment horizontal="center" vertical="center"/>
    </xf>
    <xf numFmtId="1" fontId="15" fillId="2" borderId="2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horizontal="center" vertical="center"/>
    </xf>
    <xf numFmtId="1" fontId="18" fillId="0" borderId="4" xfId="1" applyNumberFormat="1" applyFont="1" applyFill="1" applyBorder="1" applyAlignment="1">
      <alignment horizontal="center" vertical="center"/>
    </xf>
    <xf numFmtId="1" fontId="18" fillId="0" borderId="2" xfId="1" applyNumberFormat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textRotation="90" wrapText="1"/>
    </xf>
    <xf numFmtId="0" fontId="16" fillId="0" borderId="2" xfId="2" applyFont="1" applyFill="1" applyBorder="1" applyAlignment="1">
      <alignment horizontal="center" vertical="center" textRotation="90" wrapText="1"/>
    </xf>
    <xf numFmtId="0" fontId="17" fillId="0" borderId="2" xfId="4" applyFont="1" applyFill="1" applyBorder="1" applyAlignment="1">
      <alignment horizontal="center" vertical="center" textRotation="90" wrapText="1"/>
    </xf>
    <xf numFmtId="0" fontId="15" fillId="0" borderId="2" xfId="1" applyFont="1" applyFill="1" applyBorder="1" applyAlignment="1">
      <alignment horizontal="center" vertical="center"/>
    </xf>
    <xf numFmtId="165" fontId="15" fillId="2" borderId="2" xfId="1" applyNumberFormat="1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6" fillId="0" borderId="2" xfId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 wrapText="1"/>
    </xf>
    <xf numFmtId="4" fontId="15" fillId="0" borderId="3" xfId="1" applyNumberFormat="1" applyFont="1" applyFill="1" applyBorder="1" applyAlignment="1">
      <alignment horizontal="center" vertical="center" wrapText="1"/>
    </xf>
    <xf numFmtId="4" fontId="15" fillId="0" borderId="4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textRotation="90" wrapText="1"/>
    </xf>
    <xf numFmtId="0" fontId="4" fillId="0" borderId="0" xfId="1" applyFont="1" applyFill="1" applyAlignment="1">
      <alignment horizontal="center" vertical="center"/>
    </xf>
    <xf numFmtId="1" fontId="15" fillId="2" borderId="3" xfId="1" applyNumberFormat="1" applyFont="1" applyFill="1" applyBorder="1" applyAlignment="1">
      <alignment horizontal="center" vertical="center"/>
    </xf>
    <xf numFmtId="2" fontId="15" fillId="2" borderId="1" xfId="1" applyNumberFormat="1" applyFont="1" applyFill="1" applyBorder="1" applyAlignment="1">
      <alignment horizontal="center" vertical="center"/>
    </xf>
    <xf numFmtId="2" fontId="15" fillId="2" borderId="3" xfId="1" applyNumberFormat="1" applyFont="1" applyFill="1" applyBorder="1" applyAlignment="1">
      <alignment horizontal="center" vertical="center"/>
    </xf>
    <xf numFmtId="2" fontId="15" fillId="2" borderId="4" xfId="1" applyNumberFormat="1" applyFont="1" applyFill="1" applyBorder="1" applyAlignment="1">
      <alignment horizontal="center" vertical="center"/>
    </xf>
    <xf numFmtId="1" fontId="15" fillId="2" borderId="3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164" fontId="18" fillId="2" borderId="2" xfId="1" applyNumberFormat="1" applyFont="1" applyFill="1" applyBorder="1" applyAlignment="1">
      <alignment horizontal="center" vertical="center"/>
    </xf>
    <xf numFmtId="164" fontId="18" fillId="0" borderId="2" xfId="1" applyNumberFormat="1" applyFont="1" applyFill="1" applyBorder="1" applyAlignment="1">
      <alignment horizontal="center" vertical="center"/>
    </xf>
    <xf numFmtId="2" fontId="18" fillId="0" borderId="2" xfId="1" applyNumberFormat="1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horizontal="center" vertical="center"/>
    </xf>
    <xf numFmtId="164" fontId="15" fillId="2" borderId="3" xfId="1" applyNumberFormat="1" applyFont="1" applyFill="1" applyBorder="1" applyAlignment="1">
      <alignment horizontal="center" vertical="center"/>
    </xf>
    <xf numFmtId="164" fontId="15" fillId="2" borderId="4" xfId="1" applyNumberFormat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5" fillId="2" borderId="3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4" xfId="1" applyNumberFormat="1" applyFont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20" fillId="0" borderId="7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0" fillId="0" borderId="10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11" xfId="0" applyFont="1" applyBorder="1" applyAlignment="1">
      <alignment vertical="top" wrapText="1"/>
    </xf>
  </cellXfs>
  <cellStyles count="6">
    <cellStyle name="Обычный" xfId="0" builtinId="0"/>
    <cellStyle name="Обычный 3" xfId="2" xr:uid="{00000000-0005-0000-0000-000001000000}"/>
    <cellStyle name="Обычный 5" xfId="4" xr:uid="{00000000-0005-0000-0000-000002000000}"/>
    <cellStyle name="Обычный 6 2 3" xfId="1" xr:uid="{00000000-0005-0000-0000-000003000000}"/>
    <cellStyle name="Обычный 7" xfId="3" xr:uid="{00000000-0005-0000-0000-000004000000}"/>
    <cellStyle name="Обычный 7 2" xfId="5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8F0F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5802DC-BAE7-4953-9072-74B1C1DE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15"/>
  <sheetViews>
    <sheetView topLeftCell="A4" zoomScale="80" zoomScaleNormal="80" workbookViewId="0">
      <selection activeCell="K115" sqref="K115"/>
    </sheetView>
  </sheetViews>
  <sheetFormatPr defaultRowHeight="15" x14ac:dyDescent="0.25"/>
  <cols>
    <col min="1" max="1" width="5.140625" style="11" customWidth="1"/>
    <col min="2" max="2" width="13.7109375" style="1" customWidth="1"/>
    <col min="3" max="3" width="28.140625" style="1" customWidth="1"/>
    <col min="4" max="4" width="6.140625" style="5" customWidth="1"/>
    <col min="5" max="5" width="10.28515625" style="5" customWidth="1"/>
    <col min="6" max="6" width="9.42578125" style="5" customWidth="1"/>
    <col min="7" max="7" width="16.7109375" style="5" customWidth="1"/>
    <col min="8" max="9" width="4.7109375" style="5" customWidth="1"/>
    <col min="10" max="10" width="6.140625" style="5" customWidth="1"/>
    <col min="11" max="11" width="4.7109375" style="5" customWidth="1"/>
    <col min="12" max="12" width="6.28515625" style="5" customWidth="1"/>
    <col min="13" max="13" width="8.42578125" style="5" customWidth="1"/>
    <col min="14" max="14" width="5.42578125" style="5" customWidth="1"/>
    <col min="15" max="15" width="4.7109375" style="5" customWidth="1"/>
    <col min="16" max="16" width="33.42578125" style="5" customWidth="1"/>
    <col min="17" max="17" width="33.140625" style="5" customWidth="1"/>
    <col min="18" max="18" width="15.7109375" style="5" customWidth="1"/>
    <col min="19" max="19" width="14.85546875" style="5" customWidth="1"/>
    <col min="20" max="20" width="15.85546875" style="5" customWidth="1"/>
    <col min="21" max="21" width="15.42578125" style="5" customWidth="1"/>
    <col min="22" max="22" width="11.85546875" style="5" customWidth="1"/>
    <col min="23" max="23" width="11.5703125" style="5" customWidth="1"/>
    <col min="24" max="24" width="8.7109375" style="5" customWidth="1"/>
    <col min="25" max="25" width="8" style="5" customWidth="1"/>
    <col min="26" max="26" width="26.140625" style="5" customWidth="1"/>
    <col min="27" max="27" width="12.7109375" style="5" customWidth="1"/>
    <col min="28" max="28" width="17.42578125" style="5" customWidth="1"/>
    <col min="29" max="29" width="5.85546875" style="5" customWidth="1"/>
    <col min="30" max="30" width="14.42578125" style="5" customWidth="1"/>
    <col min="31" max="31" width="18.5703125" style="5" customWidth="1"/>
    <col min="32" max="32" width="17.28515625" style="5" customWidth="1"/>
    <col min="33" max="33" width="11" style="5" customWidth="1"/>
    <col min="34" max="34" width="15.85546875" style="5" customWidth="1"/>
    <col min="35" max="35" width="12" style="5" customWidth="1"/>
    <col min="36" max="36" width="11.28515625" style="5" customWidth="1"/>
    <col min="37" max="37" width="7.85546875" style="5" customWidth="1"/>
    <col min="38" max="38" width="8.140625" style="5" customWidth="1"/>
    <col min="39" max="39" width="11.42578125" style="5" customWidth="1"/>
    <col min="40" max="40" width="14.42578125" style="5" customWidth="1"/>
    <col min="41" max="41" width="14" style="5" customWidth="1"/>
    <col min="42" max="42" width="14.42578125" style="5" customWidth="1"/>
    <col min="43" max="43" width="11.85546875" style="5" customWidth="1"/>
    <col min="44" max="44" width="10.85546875" style="5" customWidth="1"/>
    <col min="45" max="45" width="12.42578125" style="5" customWidth="1"/>
    <col min="46" max="46" width="11.42578125" style="5" customWidth="1"/>
    <col min="47" max="47" width="11.5703125" style="5" customWidth="1"/>
    <col min="48" max="48" width="12" style="5" customWidth="1"/>
    <col min="49" max="49" width="17.28515625" style="5" customWidth="1"/>
    <col min="50" max="50" width="12.28515625" style="5" customWidth="1"/>
    <col min="51" max="51" width="6.5703125" style="5" customWidth="1"/>
    <col min="52" max="16384" width="9.140625" style="5"/>
  </cols>
  <sheetData>
    <row r="1" spans="1:51" hidden="1" x14ac:dyDescent="0.25">
      <c r="AW1" s="2"/>
      <c r="AX1" s="2"/>
      <c r="AY1" s="3" t="s">
        <v>0</v>
      </c>
    </row>
    <row r="2" spans="1:51" hidden="1" x14ac:dyDescent="0.25">
      <c r="AW2" s="2"/>
      <c r="AX2" s="2"/>
      <c r="AY2" s="3" t="s">
        <v>1</v>
      </c>
    </row>
    <row r="3" spans="1:51" hidden="1" x14ac:dyDescent="0.25">
      <c r="AW3" s="2"/>
      <c r="AX3" s="2"/>
      <c r="AY3" s="3" t="s">
        <v>2</v>
      </c>
    </row>
    <row r="4" spans="1:51" ht="18.75" x14ac:dyDescent="0.25">
      <c r="AY4" s="4"/>
    </row>
    <row r="5" spans="1:51" ht="15.75" x14ac:dyDescent="0.25">
      <c r="A5" s="190" t="s">
        <v>220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</row>
    <row r="6" spans="1:51" ht="18.75" x14ac:dyDescent="0.25">
      <c r="AY6" s="4"/>
    </row>
    <row r="7" spans="1:51" ht="18.75" x14ac:dyDescent="0.25">
      <c r="A7" s="187" t="s">
        <v>134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</row>
    <row r="8" spans="1:51" ht="18.75" x14ac:dyDescent="0.25"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</row>
    <row r="9" spans="1:51" x14ac:dyDescent="0.25">
      <c r="A9" s="191" t="s">
        <v>3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</row>
    <row r="10" spans="1:51" ht="15.75" x14ac:dyDescent="0.25">
      <c r="A10" s="192" t="s">
        <v>4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</row>
    <row r="11" spans="1:51" x14ac:dyDescent="0.25"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</row>
    <row r="12" spans="1:51" ht="23.25" customHeight="1" x14ac:dyDescent="0.25">
      <c r="D12" s="188" t="s">
        <v>5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</row>
    <row r="13" spans="1:51" ht="51" customHeight="1" x14ac:dyDescent="0.25">
      <c r="A13" s="129" t="s">
        <v>59</v>
      </c>
      <c r="B13" s="193" t="s">
        <v>67</v>
      </c>
      <c r="C13" s="193" t="s">
        <v>61</v>
      </c>
      <c r="D13" s="181" t="s">
        <v>6</v>
      </c>
      <c r="E13" s="181" t="s">
        <v>62</v>
      </c>
      <c r="F13" s="181" t="s">
        <v>7</v>
      </c>
      <c r="G13" s="181" t="s">
        <v>60</v>
      </c>
      <c r="H13" s="181" t="s">
        <v>8</v>
      </c>
      <c r="I13" s="181"/>
      <c r="J13" s="181"/>
      <c r="K13" s="181"/>
      <c r="L13" s="181"/>
      <c r="M13" s="181"/>
      <c r="N13" s="181"/>
      <c r="O13" s="181"/>
      <c r="P13" s="181" t="s">
        <v>9</v>
      </c>
      <c r="Q13" s="181" t="s">
        <v>10</v>
      </c>
      <c r="R13" s="181" t="s">
        <v>63</v>
      </c>
      <c r="S13" s="181" t="s">
        <v>11</v>
      </c>
      <c r="T13" s="181" t="s">
        <v>12</v>
      </c>
      <c r="U13" s="181" t="s">
        <v>64</v>
      </c>
      <c r="V13" s="181" t="s">
        <v>13</v>
      </c>
      <c r="W13" s="181"/>
      <c r="X13" s="182" t="s">
        <v>14</v>
      </c>
      <c r="Y13" s="182" t="s">
        <v>15</v>
      </c>
      <c r="Z13" s="181" t="s">
        <v>16</v>
      </c>
      <c r="AA13" s="181" t="s">
        <v>65</v>
      </c>
      <c r="AB13" s="181" t="s">
        <v>17</v>
      </c>
      <c r="AC13" s="196" t="s">
        <v>18</v>
      </c>
      <c r="AD13" s="181" t="s">
        <v>19</v>
      </c>
      <c r="AE13" s="181" t="s">
        <v>20</v>
      </c>
      <c r="AF13" s="181" t="s">
        <v>21</v>
      </c>
      <c r="AG13" s="181" t="s">
        <v>22</v>
      </c>
      <c r="AH13" s="181" t="s">
        <v>23</v>
      </c>
      <c r="AI13" s="181" t="s">
        <v>24</v>
      </c>
      <c r="AJ13" s="181"/>
      <c r="AK13" s="181"/>
      <c r="AL13" s="181"/>
      <c r="AM13" s="181"/>
      <c r="AN13" s="181"/>
      <c r="AO13" s="181" t="s">
        <v>25</v>
      </c>
      <c r="AP13" s="181"/>
      <c r="AQ13" s="181"/>
      <c r="AR13" s="181"/>
      <c r="AS13" s="181" t="s">
        <v>26</v>
      </c>
      <c r="AT13" s="181"/>
      <c r="AU13" s="181" t="s">
        <v>27</v>
      </c>
      <c r="AV13" s="181" t="s">
        <v>28</v>
      </c>
      <c r="AW13" s="181" t="s">
        <v>29</v>
      </c>
      <c r="AX13" s="181" t="s">
        <v>30</v>
      </c>
      <c r="AY13" s="181" t="s">
        <v>31</v>
      </c>
    </row>
    <row r="14" spans="1:51" ht="36" customHeight="1" x14ac:dyDescent="0.25">
      <c r="A14" s="174"/>
      <c r="B14" s="194"/>
      <c r="C14" s="194"/>
      <c r="D14" s="181"/>
      <c r="E14" s="181"/>
      <c r="F14" s="181"/>
      <c r="G14" s="181"/>
      <c r="H14" s="182" t="s">
        <v>32</v>
      </c>
      <c r="I14" s="184" t="s">
        <v>33</v>
      </c>
      <c r="J14" s="184" t="s">
        <v>34</v>
      </c>
      <c r="K14" s="184" t="s">
        <v>35</v>
      </c>
      <c r="L14" s="183" t="s">
        <v>36</v>
      </c>
      <c r="M14" s="183" t="s">
        <v>37</v>
      </c>
      <c r="N14" s="183" t="s">
        <v>38</v>
      </c>
      <c r="O14" s="184" t="s">
        <v>39</v>
      </c>
      <c r="P14" s="181"/>
      <c r="Q14" s="181"/>
      <c r="R14" s="181"/>
      <c r="S14" s="181"/>
      <c r="T14" s="181"/>
      <c r="U14" s="181"/>
      <c r="V14" s="185" t="s">
        <v>40</v>
      </c>
      <c r="W14" s="185" t="s">
        <v>41</v>
      </c>
      <c r="X14" s="182"/>
      <c r="Y14" s="182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 t="s">
        <v>42</v>
      </c>
      <c r="AJ14" s="181"/>
      <c r="AK14" s="181" t="s">
        <v>43</v>
      </c>
      <c r="AL14" s="181"/>
      <c r="AM14" s="181" t="s">
        <v>44</v>
      </c>
      <c r="AN14" s="181" t="s">
        <v>45</v>
      </c>
      <c r="AO14" s="181" t="s">
        <v>66</v>
      </c>
      <c r="AP14" s="181" t="s">
        <v>46</v>
      </c>
      <c r="AQ14" s="181" t="s">
        <v>47</v>
      </c>
      <c r="AR14" s="181" t="s">
        <v>48</v>
      </c>
      <c r="AS14" s="181" t="s">
        <v>49</v>
      </c>
      <c r="AT14" s="189" t="s">
        <v>41</v>
      </c>
      <c r="AU14" s="181"/>
      <c r="AV14" s="181"/>
      <c r="AW14" s="181"/>
      <c r="AX14" s="181"/>
      <c r="AY14" s="181"/>
    </row>
    <row r="15" spans="1:51" ht="54.75" customHeight="1" x14ac:dyDescent="0.25">
      <c r="A15" s="130"/>
      <c r="B15" s="195"/>
      <c r="C15" s="195"/>
      <c r="D15" s="181"/>
      <c r="E15" s="181"/>
      <c r="F15" s="181"/>
      <c r="G15" s="181"/>
      <c r="H15" s="182"/>
      <c r="I15" s="184"/>
      <c r="J15" s="184"/>
      <c r="K15" s="184"/>
      <c r="L15" s="183"/>
      <c r="M15" s="183"/>
      <c r="N15" s="183"/>
      <c r="O15" s="184"/>
      <c r="P15" s="181"/>
      <c r="Q15" s="181"/>
      <c r="R15" s="181"/>
      <c r="S15" s="181"/>
      <c r="T15" s="181"/>
      <c r="U15" s="181"/>
      <c r="V15" s="185"/>
      <c r="W15" s="185"/>
      <c r="X15" s="182"/>
      <c r="Y15" s="182"/>
      <c r="Z15" s="181"/>
      <c r="AA15" s="181"/>
      <c r="AB15" s="181"/>
      <c r="AC15" s="181"/>
      <c r="AD15" s="181"/>
      <c r="AE15" s="181"/>
      <c r="AF15" s="181"/>
      <c r="AG15" s="181"/>
      <c r="AH15" s="181"/>
      <c r="AI15" s="6" t="s">
        <v>50</v>
      </c>
      <c r="AJ15" s="6" t="s">
        <v>51</v>
      </c>
      <c r="AK15" s="7" t="s">
        <v>40</v>
      </c>
      <c r="AL15" s="7" t="s">
        <v>41</v>
      </c>
      <c r="AM15" s="181"/>
      <c r="AN15" s="181"/>
      <c r="AO15" s="181"/>
      <c r="AP15" s="181"/>
      <c r="AQ15" s="181"/>
      <c r="AR15" s="181"/>
      <c r="AS15" s="181"/>
      <c r="AT15" s="189"/>
      <c r="AU15" s="181"/>
      <c r="AV15" s="181"/>
      <c r="AW15" s="181"/>
      <c r="AX15" s="181"/>
      <c r="AY15" s="181"/>
    </row>
    <row r="16" spans="1:51" s="2" customFormat="1" ht="12.75" x14ac:dyDescent="0.25">
      <c r="A16" s="12">
        <v>1</v>
      </c>
      <c r="B16" s="8">
        <v>2</v>
      </c>
      <c r="C16" s="8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7">
        <v>22</v>
      </c>
      <c r="W16" s="7">
        <v>23</v>
      </c>
      <c r="X16" s="7">
        <v>24</v>
      </c>
      <c r="Y16" s="7">
        <v>25</v>
      </c>
      <c r="Z16" s="7">
        <v>26</v>
      </c>
      <c r="AA16" s="7">
        <v>27</v>
      </c>
      <c r="AB16" s="7">
        <v>28</v>
      </c>
      <c r="AC16" s="7">
        <v>29</v>
      </c>
      <c r="AD16" s="7">
        <v>30</v>
      </c>
      <c r="AE16" s="7">
        <v>31</v>
      </c>
      <c r="AF16" s="7">
        <v>32</v>
      </c>
      <c r="AG16" s="7">
        <v>33</v>
      </c>
      <c r="AH16" s="7">
        <v>34</v>
      </c>
      <c r="AI16" s="7">
        <v>35</v>
      </c>
      <c r="AJ16" s="7">
        <v>36</v>
      </c>
      <c r="AK16" s="7">
        <v>37</v>
      </c>
      <c r="AL16" s="7">
        <v>38</v>
      </c>
      <c r="AM16" s="7">
        <v>39</v>
      </c>
      <c r="AN16" s="7">
        <v>40</v>
      </c>
      <c r="AO16" s="7">
        <v>41</v>
      </c>
      <c r="AP16" s="7">
        <v>42</v>
      </c>
      <c r="AQ16" s="7">
        <v>43</v>
      </c>
      <c r="AR16" s="7">
        <v>44</v>
      </c>
      <c r="AS16" s="7">
        <v>45</v>
      </c>
      <c r="AT16" s="7">
        <v>46</v>
      </c>
      <c r="AU16" s="7">
        <v>47</v>
      </c>
      <c r="AV16" s="7">
        <v>48</v>
      </c>
      <c r="AW16" s="7">
        <v>49</v>
      </c>
      <c r="AX16" s="7">
        <v>50</v>
      </c>
      <c r="AY16" s="7">
        <v>51</v>
      </c>
    </row>
    <row r="17" spans="1:51" ht="90.75" customHeight="1" x14ac:dyDescent="0.25">
      <c r="A17" s="129">
        <v>1</v>
      </c>
      <c r="B17" s="127" t="s">
        <v>144</v>
      </c>
      <c r="C17" s="127" t="s">
        <v>445</v>
      </c>
      <c r="D17" s="19">
        <v>1</v>
      </c>
      <c r="E17" s="13" t="s">
        <v>52</v>
      </c>
      <c r="F17" s="13" t="s">
        <v>53</v>
      </c>
      <c r="G17" s="137">
        <v>2026</v>
      </c>
      <c r="H17" s="137">
        <v>24</v>
      </c>
      <c r="I17" s="137" t="s">
        <v>54</v>
      </c>
      <c r="J17" s="137" t="s">
        <v>54</v>
      </c>
      <c r="K17" s="137" t="s">
        <v>54</v>
      </c>
      <c r="L17" s="137" t="s">
        <v>54</v>
      </c>
      <c r="M17" s="137" t="s">
        <v>54</v>
      </c>
      <c r="N17" s="137" t="s">
        <v>54</v>
      </c>
      <c r="O17" s="137" t="s">
        <v>54</v>
      </c>
      <c r="P17" s="22" t="s">
        <v>70</v>
      </c>
      <c r="Q17" s="22" t="s">
        <v>70</v>
      </c>
      <c r="R17" s="13" t="s">
        <v>55</v>
      </c>
      <c r="S17" s="20">
        <v>597.45762999999999</v>
      </c>
      <c r="T17" s="13" t="s">
        <v>56</v>
      </c>
      <c r="U17" s="12">
        <f>S17</f>
        <v>597.45762999999999</v>
      </c>
      <c r="V17" s="13" t="s">
        <v>57</v>
      </c>
      <c r="W17" s="13" t="s">
        <v>57</v>
      </c>
      <c r="X17" s="13" t="s">
        <v>54</v>
      </c>
      <c r="Y17" s="13" t="s">
        <v>54</v>
      </c>
      <c r="Z17" s="13" t="s">
        <v>140</v>
      </c>
      <c r="AA17" s="10">
        <v>597.45762999999999</v>
      </c>
      <c r="AB17" s="13" t="s">
        <v>54</v>
      </c>
      <c r="AC17" s="13" t="s">
        <v>54</v>
      </c>
      <c r="AD17" s="13" t="s">
        <v>54</v>
      </c>
      <c r="AE17" s="9">
        <v>597.45762999999999</v>
      </c>
      <c r="AF17" s="13" t="s">
        <v>140</v>
      </c>
      <c r="AG17" s="10">
        <f>AE17*1.18</f>
        <v>705.00000339999997</v>
      </c>
      <c r="AH17" s="13" t="s">
        <v>54</v>
      </c>
      <c r="AI17" s="13" t="s">
        <v>71</v>
      </c>
      <c r="AJ17" s="13" t="s">
        <v>58</v>
      </c>
      <c r="AK17" s="13" t="s">
        <v>54</v>
      </c>
      <c r="AL17" s="13" t="s">
        <v>54</v>
      </c>
      <c r="AM17" s="13" t="s">
        <v>54</v>
      </c>
      <c r="AN17" s="13" t="s">
        <v>54</v>
      </c>
      <c r="AO17" s="13" t="s">
        <v>54</v>
      </c>
      <c r="AP17" s="13" t="s">
        <v>55</v>
      </c>
      <c r="AQ17" s="13" t="s">
        <v>72</v>
      </c>
      <c r="AR17" s="13" t="s">
        <v>73</v>
      </c>
      <c r="AS17" s="13" t="s">
        <v>74</v>
      </c>
      <c r="AT17" s="13" t="s">
        <v>74</v>
      </c>
      <c r="AU17" s="13" t="s">
        <v>74</v>
      </c>
      <c r="AV17" s="13" t="s">
        <v>74</v>
      </c>
      <c r="AW17" s="13" t="s">
        <v>75</v>
      </c>
      <c r="AX17" s="13" t="s">
        <v>54</v>
      </c>
      <c r="AY17" s="13" t="s">
        <v>54</v>
      </c>
    </row>
    <row r="18" spans="1:51" s="14" customFormat="1" ht="88.5" customHeight="1" x14ac:dyDescent="0.25">
      <c r="A18" s="174"/>
      <c r="B18" s="173"/>
      <c r="C18" s="173"/>
      <c r="D18" s="19">
        <v>2</v>
      </c>
      <c r="E18" s="13" t="s">
        <v>52</v>
      </c>
      <c r="F18" s="13" t="s">
        <v>53</v>
      </c>
      <c r="G18" s="198"/>
      <c r="H18" s="198"/>
      <c r="I18" s="198"/>
      <c r="J18" s="198"/>
      <c r="K18" s="198"/>
      <c r="L18" s="198"/>
      <c r="M18" s="198"/>
      <c r="N18" s="198"/>
      <c r="O18" s="198"/>
      <c r="P18" s="22" t="s">
        <v>70</v>
      </c>
      <c r="Q18" s="22" t="s">
        <v>70</v>
      </c>
      <c r="R18" s="13" t="s">
        <v>55</v>
      </c>
      <c r="S18" s="20">
        <v>11.796609999999999</v>
      </c>
      <c r="T18" s="13" t="s">
        <v>56</v>
      </c>
      <c r="U18" s="12">
        <f>S18</f>
        <v>11.796609999999999</v>
      </c>
      <c r="V18" s="13" t="s">
        <v>57</v>
      </c>
      <c r="W18" s="13" t="s">
        <v>57</v>
      </c>
      <c r="X18" s="13" t="s">
        <v>54</v>
      </c>
      <c r="Y18" s="13" t="s">
        <v>54</v>
      </c>
      <c r="Z18" s="13" t="s">
        <v>141</v>
      </c>
      <c r="AA18" s="10" t="s">
        <v>54</v>
      </c>
      <c r="AB18" s="13" t="s">
        <v>54</v>
      </c>
      <c r="AC18" s="13" t="s">
        <v>54</v>
      </c>
      <c r="AD18" s="13" t="s">
        <v>54</v>
      </c>
      <c r="AE18" s="9">
        <v>11.796609999999999</v>
      </c>
      <c r="AF18" s="13" t="s">
        <v>141</v>
      </c>
      <c r="AG18" s="10">
        <f>AE18*1.18</f>
        <v>13.919999799999999</v>
      </c>
      <c r="AH18" s="13" t="s">
        <v>54</v>
      </c>
      <c r="AI18" s="13" t="s">
        <v>54</v>
      </c>
      <c r="AJ18" s="13" t="s">
        <v>54</v>
      </c>
      <c r="AK18" s="13" t="s">
        <v>54</v>
      </c>
      <c r="AL18" s="13" t="s">
        <v>54</v>
      </c>
      <c r="AM18" s="13" t="s">
        <v>54</v>
      </c>
      <c r="AN18" s="13" t="s">
        <v>54</v>
      </c>
      <c r="AO18" s="13" t="s">
        <v>54</v>
      </c>
      <c r="AP18" s="13" t="s">
        <v>54</v>
      </c>
      <c r="AQ18" s="13" t="s">
        <v>54</v>
      </c>
      <c r="AR18" s="13" t="s">
        <v>54</v>
      </c>
      <c r="AS18" s="13" t="s">
        <v>54</v>
      </c>
      <c r="AT18" s="13" t="s">
        <v>54</v>
      </c>
      <c r="AU18" s="13" t="s">
        <v>54</v>
      </c>
      <c r="AV18" s="13" t="s">
        <v>142</v>
      </c>
      <c r="AW18" s="13" t="s">
        <v>143</v>
      </c>
      <c r="AX18" s="13" t="s">
        <v>54</v>
      </c>
      <c r="AY18" s="13" t="s">
        <v>54</v>
      </c>
    </row>
    <row r="19" spans="1:51" ht="76.5" x14ac:dyDescent="0.25">
      <c r="A19" s="130"/>
      <c r="B19" s="128"/>
      <c r="C19" s="128"/>
      <c r="D19" s="19">
        <v>3</v>
      </c>
      <c r="E19" s="13" t="s">
        <v>52</v>
      </c>
      <c r="F19" s="13" t="s">
        <v>53</v>
      </c>
      <c r="G19" s="138"/>
      <c r="H19" s="138"/>
      <c r="I19" s="138"/>
      <c r="J19" s="138"/>
      <c r="K19" s="138"/>
      <c r="L19" s="138"/>
      <c r="M19" s="138"/>
      <c r="N19" s="138"/>
      <c r="O19" s="138"/>
      <c r="P19" s="22" t="s">
        <v>76</v>
      </c>
      <c r="Q19" s="23" t="s">
        <v>76</v>
      </c>
      <c r="R19" s="13" t="s">
        <v>55</v>
      </c>
      <c r="S19" s="20">
        <v>106688.99703</v>
      </c>
      <c r="T19" s="13" t="s">
        <v>56</v>
      </c>
      <c r="U19" s="12">
        <v>106688.99703</v>
      </c>
      <c r="V19" s="13" t="s">
        <v>57</v>
      </c>
      <c r="W19" s="13" t="s">
        <v>54</v>
      </c>
      <c r="X19" s="13" t="s">
        <v>54</v>
      </c>
      <c r="Y19" s="13" t="s">
        <v>54</v>
      </c>
      <c r="Z19" s="13" t="s">
        <v>54</v>
      </c>
      <c r="AA19" s="13" t="s">
        <v>54</v>
      </c>
      <c r="AB19" s="13" t="s">
        <v>54</v>
      </c>
      <c r="AC19" s="13" t="s">
        <v>54</v>
      </c>
      <c r="AD19" s="13" t="s">
        <v>54</v>
      </c>
      <c r="AE19" s="10" t="s">
        <v>54</v>
      </c>
      <c r="AF19" s="13" t="s">
        <v>54</v>
      </c>
      <c r="AG19" s="10" t="s">
        <v>54</v>
      </c>
      <c r="AH19" s="13" t="s">
        <v>54</v>
      </c>
      <c r="AI19" s="13" t="s">
        <v>54</v>
      </c>
      <c r="AJ19" s="13" t="s">
        <v>54</v>
      </c>
      <c r="AK19" s="13" t="s">
        <v>54</v>
      </c>
      <c r="AL19" s="13" t="s">
        <v>54</v>
      </c>
      <c r="AM19" s="13" t="s">
        <v>54</v>
      </c>
      <c r="AN19" s="13" t="s">
        <v>54</v>
      </c>
      <c r="AO19" s="13" t="s">
        <v>54</v>
      </c>
      <c r="AP19" s="13" t="s">
        <v>54</v>
      </c>
      <c r="AQ19" s="13" t="s">
        <v>54</v>
      </c>
      <c r="AR19" s="13" t="s">
        <v>54</v>
      </c>
      <c r="AS19" s="13" t="s">
        <v>54</v>
      </c>
      <c r="AT19" s="13" t="s">
        <v>54</v>
      </c>
      <c r="AU19" s="13" t="s">
        <v>54</v>
      </c>
      <c r="AV19" s="13" t="s">
        <v>54</v>
      </c>
      <c r="AW19" s="13" t="s">
        <v>54</v>
      </c>
      <c r="AX19" s="13" t="s">
        <v>54</v>
      </c>
      <c r="AY19" s="13" t="s">
        <v>54</v>
      </c>
    </row>
    <row r="20" spans="1:51" ht="52.5" customHeight="1" x14ac:dyDescent="0.25">
      <c r="A20" s="129">
        <v>2</v>
      </c>
      <c r="B20" s="127" t="s">
        <v>145</v>
      </c>
      <c r="C20" s="127" t="s">
        <v>80</v>
      </c>
      <c r="D20" s="19">
        <v>1</v>
      </c>
      <c r="E20" s="13" t="s">
        <v>52</v>
      </c>
      <c r="F20" s="13" t="s">
        <v>53</v>
      </c>
      <c r="G20" s="172">
        <v>2027</v>
      </c>
      <c r="H20" s="172">
        <v>5</v>
      </c>
      <c r="I20" s="177" t="s">
        <v>54</v>
      </c>
      <c r="J20" s="177" t="s">
        <v>54</v>
      </c>
      <c r="K20" s="177" t="s">
        <v>54</v>
      </c>
      <c r="L20" s="177" t="s">
        <v>54</v>
      </c>
      <c r="M20" s="177" t="s">
        <v>54</v>
      </c>
      <c r="N20" s="177" t="s">
        <v>54</v>
      </c>
      <c r="O20" s="177" t="s">
        <v>54</v>
      </c>
      <c r="P20" s="13" t="s">
        <v>77</v>
      </c>
      <c r="Q20" s="13" t="s">
        <v>77</v>
      </c>
      <c r="R20" s="13" t="s">
        <v>55</v>
      </c>
      <c r="S20" s="20">
        <v>4381.0586499999999</v>
      </c>
      <c r="T20" s="21" t="s">
        <v>56</v>
      </c>
      <c r="U20" s="20">
        <v>4381.0586499999999</v>
      </c>
      <c r="V20" s="13" t="s">
        <v>57</v>
      </c>
      <c r="W20" s="13" t="s">
        <v>54</v>
      </c>
      <c r="X20" s="13" t="s">
        <v>54</v>
      </c>
      <c r="Y20" s="13" t="s">
        <v>54</v>
      </c>
      <c r="Z20" s="13" t="s">
        <v>54</v>
      </c>
      <c r="AA20" s="13" t="s">
        <v>54</v>
      </c>
      <c r="AB20" s="13" t="s">
        <v>54</v>
      </c>
      <c r="AC20" s="13" t="s">
        <v>54</v>
      </c>
      <c r="AD20" s="13" t="s">
        <v>54</v>
      </c>
      <c r="AE20" s="13" t="s">
        <v>54</v>
      </c>
      <c r="AF20" s="13" t="s">
        <v>54</v>
      </c>
      <c r="AG20" s="13" t="s">
        <v>54</v>
      </c>
      <c r="AH20" s="13" t="s">
        <v>54</v>
      </c>
      <c r="AI20" s="13" t="s">
        <v>54</v>
      </c>
      <c r="AJ20" s="13" t="s">
        <v>54</v>
      </c>
      <c r="AK20" s="13" t="s">
        <v>54</v>
      </c>
      <c r="AL20" s="13" t="s">
        <v>54</v>
      </c>
      <c r="AM20" s="13" t="s">
        <v>54</v>
      </c>
      <c r="AN20" s="13" t="s">
        <v>54</v>
      </c>
      <c r="AO20" s="13" t="s">
        <v>54</v>
      </c>
      <c r="AP20" s="13" t="s">
        <v>54</v>
      </c>
      <c r="AQ20" s="13" t="s">
        <v>54</v>
      </c>
      <c r="AR20" s="13" t="s">
        <v>54</v>
      </c>
      <c r="AS20" s="13" t="s">
        <v>54</v>
      </c>
      <c r="AT20" s="13" t="s">
        <v>54</v>
      </c>
      <c r="AU20" s="13" t="s">
        <v>54</v>
      </c>
      <c r="AV20" s="13" t="s">
        <v>54</v>
      </c>
      <c r="AW20" s="13" t="s">
        <v>54</v>
      </c>
      <c r="AX20" s="13" t="s">
        <v>54</v>
      </c>
      <c r="AY20" s="13" t="s">
        <v>54</v>
      </c>
    </row>
    <row r="21" spans="1:51" ht="76.5" x14ac:dyDescent="0.25">
      <c r="A21" s="174"/>
      <c r="B21" s="173"/>
      <c r="C21" s="173"/>
      <c r="D21" s="19">
        <v>2</v>
      </c>
      <c r="E21" s="13" t="s">
        <v>52</v>
      </c>
      <c r="F21" s="13" t="s">
        <v>53</v>
      </c>
      <c r="G21" s="172"/>
      <c r="H21" s="172"/>
      <c r="I21" s="177"/>
      <c r="J21" s="177"/>
      <c r="K21" s="177"/>
      <c r="L21" s="177"/>
      <c r="M21" s="177"/>
      <c r="N21" s="177"/>
      <c r="O21" s="177"/>
      <c r="P21" s="13" t="s">
        <v>78</v>
      </c>
      <c r="Q21" s="13" t="s">
        <v>78</v>
      </c>
      <c r="R21" s="13" t="s">
        <v>55</v>
      </c>
      <c r="S21" s="20">
        <v>52572.116426853798</v>
      </c>
      <c r="T21" s="21" t="s">
        <v>56</v>
      </c>
      <c r="U21" s="20">
        <v>52572.116426853798</v>
      </c>
      <c r="V21" s="13" t="s">
        <v>57</v>
      </c>
      <c r="W21" s="13" t="s">
        <v>54</v>
      </c>
      <c r="X21" s="13" t="s">
        <v>54</v>
      </c>
      <c r="Y21" s="13" t="s">
        <v>54</v>
      </c>
      <c r="Z21" s="13" t="s">
        <v>54</v>
      </c>
      <c r="AA21" s="13" t="s">
        <v>54</v>
      </c>
      <c r="AB21" s="13" t="s">
        <v>54</v>
      </c>
      <c r="AC21" s="13" t="s">
        <v>54</v>
      </c>
      <c r="AD21" s="13" t="s">
        <v>54</v>
      </c>
      <c r="AE21" s="13" t="s">
        <v>54</v>
      </c>
      <c r="AF21" s="13" t="s">
        <v>54</v>
      </c>
      <c r="AG21" s="13" t="s">
        <v>54</v>
      </c>
      <c r="AH21" s="13" t="s">
        <v>54</v>
      </c>
      <c r="AI21" s="13" t="s">
        <v>54</v>
      </c>
      <c r="AJ21" s="13" t="s">
        <v>54</v>
      </c>
      <c r="AK21" s="13" t="s">
        <v>54</v>
      </c>
      <c r="AL21" s="13" t="s">
        <v>54</v>
      </c>
      <c r="AM21" s="13" t="s">
        <v>54</v>
      </c>
      <c r="AN21" s="13" t="s">
        <v>54</v>
      </c>
      <c r="AO21" s="13" t="s">
        <v>54</v>
      </c>
      <c r="AP21" s="13" t="s">
        <v>54</v>
      </c>
      <c r="AQ21" s="13" t="s">
        <v>54</v>
      </c>
      <c r="AR21" s="13" t="s">
        <v>54</v>
      </c>
      <c r="AS21" s="13" t="s">
        <v>54</v>
      </c>
      <c r="AT21" s="13" t="s">
        <v>54</v>
      </c>
      <c r="AU21" s="13" t="s">
        <v>54</v>
      </c>
      <c r="AV21" s="13" t="s">
        <v>54</v>
      </c>
      <c r="AW21" s="13" t="s">
        <v>54</v>
      </c>
      <c r="AX21" s="13" t="s">
        <v>54</v>
      </c>
      <c r="AY21" s="13" t="s">
        <v>54</v>
      </c>
    </row>
    <row r="22" spans="1:51" ht="76.5" x14ac:dyDescent="0.25">
      <c r="A22" s="130"/>
      <c r="B22" s="128"/>
      <c r="C22" s="128"/>
      <c r="D22" s="19">
        <v>3</v>
      </c>
      <c r="E22" s="13" t="s">
        <v>52</v>
      </c>
      <c r="F22" s="13" t="s">
        <v>53</v>
      </c>
      <c r="G22" s="19">
        <v>2028</v>
      </c>
      <c r="H22" s="19">
        <v>3</v>
      </c>
      <c r="I22" s="177"/>
      <c r="J22" s="177"/>
      <c r="K22" s="177"/>
      <c r="L22" s="177"/>
      <c r="M22" s="177"/>
      <c r="N22" s="177"/>
      <c r="O22" s="177"/>
      <c r="P22" s="13" t="s">
        <v>79</v>
      </c>
      <c r="Q22" s="13" t="s">
        <v>79</v>
      </c>
      <c r="R22" s="13" t="s">
        <v>55</v>
      </c>
      <c r="S22" s="20">
        <v>39859.949622633001</v>
      </c>
      <c r="T22" s="21" t="s">
        <v>56</v>
      </c>
      <c r="U22" s="20">
        <v>39859.949622633001</v>
      </c>
      <c r="V22" s="13" t="s">
        <v>57</v>
      </c>
      <c r="W22" s="13" t="s">
        <v>54</v>
      </c>
      <c r="X22" s="13" t="s">
        <v>54</v>
      </c>
      <c r="Y22" s="13" t="s">
        <v>54</v>
      </c>
      <c r="Z22" s="13" t="s">
        <v>54</v>
      </c>
      <c r="AA22" s="13" t="s">
        <v>54</v>
      </c>
      <c r="AB22" s="13" t="s">
        <v>54</v>
      </c>
      <c r="AC22" s="13" t="s">
        <v>54</v>
      </c>
      <c r="AD22" s="13" t="s">
        <v>54</v>
      </c>
      <c r="AE22" s="13" t="s">
        <v>54</v>
      </c>
      <c r="AF22" s="13" t="s">
        <v>54</v>
      </c>
      <c r="AG22" s="13" t="s">
        <v>54</v>
      </c>
      <c r="AH22" s="13" t="s">
        <v>54</v>
      </c>
      <c r="AI22" s="13" t="s">
        <v>54</v>
      </c>
      <c r="AJ22" s="13" t="s">
        <v>54</v>
      </c>
      <c r="AK22" s="13" t="s">
        <v>54</v>
      </c>
      <c r="AL22" s="13" t="s">
        <v>54</v>
      </c>
      <c r="AM22" s="13" t="s">
        <v>54</v>
      </c>
      <c r="AN22" s="13" t="s">
        <v>54</v>
      </c>
      <c r="AO22" s="13" t="s">
        <v>54</v>
      </c>
      <c r="AP22" s="13" t="s">
        <v>54</v>
      </c>
      <c r="AQ22" s="13" t="s">
        <v>54</v>
      </c>
      <c r="AR22" s="13" t="s">
        <v>54</v>
      </c>
      <c r="AS22" s="13" t="s">
        <v>54</v>
      </c>
      <c r="AT22" s="13" t="s">
        <v>54</v>
      </c>
      <c r="AU22" s="13" t="s">
        <v>54</v>
      </c>
      <c r="AV22" s="13" t="s">
        <v>54</v>
      </c>
      <c r="AW22" s="13" t="s">
        <v>54</v>
      </c>
      <c r="AX22" s="13" t="s">
        <v>54</v>
      </c>
      <c r="AY22" s="13" t="s">
        <v>54</v>
      </c>
    </row>
    <row r="23" spans="1:51" ht="76.5" x14ac:dyDescent="0.25">
      <c r="A23" s="171">
        <v>3</v>
      </c>
      <c r="B23" s="170" t="s">
        <v>146</v>
      </c>
      <c r="C23" s="170" t="s">
        <v>83</v>
      </c>
      <c r="D23" s="19">
        <v>1</v>
      </c>
      <c r="E23" s="13" t="s">
        <v>52</v>
      </c>
      <c r="F23" s="13" t="s">
        <v>53</v>
      </c>
      <c r="G23" s="172">
        <v>2027</v>
      </c>
      <c r="H23" s="172">
        <v>6</v>
      </c>
      <c r="I23" s="177" t="s">
        <v>54</v>
      </c>
      <c r="J23" s="177" t="s">
        <v>54</v>
      </c>
      <c r="K23" s="177" t="s">
        <v>54</v>
      </c>
      <c r="L23" s="177" t="s">
        <v>54</v>
      </c>
      <c r="M23" s="177" t="s">
        <v>54</v>
      </c>
      <c r="N23" s="177" t="s">
        <v>54</v>
      </c>
      <c r="O23" s="177" t="s">
        <v>54</v>
      </c>
      <c r="P23" s="13" t="s">
        <v>81</v>
      </c>
      <c r="Q23" s="13" t="s">
        <v>81</v>
      </c>
      <c r="R23" s="13" t="s">
        <v>55</v>
      </c>
      <c r="S23" s="20">
        <v>1981.8354999999999</v>
      </c>
      <c r="T23" s="21" t="s">
        <v>56</v>
      </c>
      <c r="U23" s="20">
        <v>1981.8354999999999</v>
      </c>
      <c r="V23" s="13" t="s">
        <v>57</v>
      </c>
      <c r="W23" s="13" t="s">
        <v>54</v>
      </c>
      <c r="X23" s="13" t="s">
        <v>54</v>
      </c>
      <c r="Y23" s="13" t="s">
        <v>54</v>
      </c>
      <c r="Z23" s="13" t="s">
        <v>54</v>
      </c>
      <c r="AA23" s="13" t="s">
        <v>54</v>
      </c>
      <c r="AB23" s="13" t="s">
        <v>54</v>
      </c>
      <c r="AC23" s="13" t="s">
        <v>54</v>
      </c>
      <c r="AD23" s="13" t="s">
        <v>54</v>
      </c>
      <c r="AE23" s="13" t="s">
        <v>54</v>
      </c>
      <c r="AF23" s="13" t="s">
        <v>54</v>
      </c>
      <c r="AG23" s="13" t="s">
        <v>54</v>
      </c>
      <c r="AH23" s="13" t="s">
        <v>54</v>
      </c>
      <c r="AI23" s="13" t="s">
        <v>54</v>
      </c>
      <c r="AJ23" s="13" t="s">
        <v>54</v>
      </c>
      <c r="AK23" s="13" t="s">
        <v>54</v>
      </c>
      <c r="AL23" s="13" t="s">
        <v>54</v>
      </c>
      <c r="AM23" s="13" t="s">
        <v>54</v>
      </c>
      <c r="AN23" s="13" t="s">
        <v>54</v>
      </c>
      <c r="AO23" s="13" t="s">
        <v>54</v>
      </c>
      <c r="AP23" s="13" t="s">
        <v>54</v>
      </c>
      <c r="AQ23" s="13" t="s">
        <v>54</v>
      </c>
      <c r="AR23" s="13" t="s">
        <v>54</v>
      </c>
      <c r="AS23" s="13" t="s">
        <v>54</v>
      </c>
      <c r="AT23" s="13" t="s">
        <v>54</v>
      </c>
      <c r="AU23" s="13" t="s">
        <v>54</v>
      </c>
      <c r="AV23" s="13" t="s">
        <v>54</v>
      </c>
      <c r="AW23" s="13" t="s">
        <v>54</v>
      </c>
      <c r="AX23" s="13" t="s">
        <v>54</v>
      </c>
      <c r="AY23" s="13" t="s">
        <v>54</v>
      </c>
    </row>
    <row r="24" spans="1:51" ht="76.5" x14ac:dyDescent="0.25">
      <c r="A24" s="171"/>
      <c r="B24" s="170"/>
      <c r="C24" s="170"/>
      <c r="D24" s="19">
        <v>2</v>
      </c>
      <c r="E24" s="13" t="s">
        <v>52</v>
      </c>
      <c r="F24" s="13" t="s">
        <v>53</v>
      </c>
      <c r="G24" s="172"/>
      <c r="H24" s="172"/>
      <c r="I24" s="177"/>
      <c r="J24" s="177"/>
      <c r="K24" s="177"/>
      <c r="L24" s="177"/>
      <c r="M24" s="177"/>
      <c r="N24" s="177"/>
      <c r="O24" s="177"/>
      <c r="P24" s="13" t="s">
        <v>82</v>
      </c>
      <c r="Q24" s="13" t="s">
        <v>82</v>
      </c>
      <c r="R24" s="13" t="s">
        <v>55</v>
      </c>
      <c r="S24" s="20">
        <v>20461.429881571399</v>
      </c>
      <c r="T24" s="21" t="s">
        <v>56</v>
      </c>
      <c r="U24" s="20">
        <v>20461.429881571399</v>
      </c>
      <c r="V24" s="13" t="s">
        <v>57</v>
      </c>
      <c r="W24" s="13" t="s">
        <v>54</v>
      </c>
      <c r="X24" s="13" t="s">
        <v>54</v>
      </c>
      <c r="Y24" s="13" t="s">
        <v>54</v>
      </c>
      <c r="Z24" s="13" t="s">
        <v>54</v>
      </c>
      <c r="AA24" s="13" t="s">
        <v>54</v>
      </c>
      <c r="AB24" s="13" t="s">
        <v>54</v>
      </c>
      <c r="AC24" s="13" t="s">
        <v>54</v>
      </c>
      <c r="AD24" s="13" t="s">
        <v>54</v>
      </c>
      <c r="AE24" s="13" t="s">
        <v>54</v>
      </c>
      <c r="AF24" s="13" t="s">
        <v>54</v>
      </c>
      <c r="AG24" s="13" t="s">
        <v>54</v>
      </c>
      <c r="AH24" s="13" t="s">
        <v>54</v>
      </c>
      <c r="AI24" s="13" t="s">
        <v>54</v>
      </c>
      <c r="AJ24" s="13" t="s">
        <v>54</v>
      </c>
      <c r="AK24" s="13" t="s">
        <v>54</v>
      </c>
      <c r="AL24" s="13" t="s">
        <v>54</v>
      </c>
      <c r="AM24" s="13" t="s">
        <v>54</v>
      </c>
      <c r="AN24" s="13" t="s">
        <v>54</v>
      </c>
      <c r="AO24" s="13" t="s">
        <v>54</v>
      </c>
      <c r="AP24" s="13" t="s">
        <v>54</v>
      </c>
      <c r="AQ24" s="13" t="s">
        <v>54</v>
      </c>
      <c r="AR24" s="13" t="s">
        <v>54</v>
      </c>
      <c r="AS24" s="13" t="s">
        <v>54</v>
      </c>
      <c r="AT24" s="13" t="s">
        <v>54</v>
      </c>
      <c r="AU24" s="13" t="s">
        <v>54</v>
      </c>
      <c r="AV24" s="13" t="s">
        <v>54</v>
      </c>
      <c r="AW24" s="13" t="s">
        <v>54</v>
      </c>
      <c r="AX24" s="13" t="s">
        <v>54</v>
      </c>
      <c r="AY24" s="13" t="s">
        <v>54</v>
      </c>
    </row>
    <row r="25" spans="1:51" ht="76.5" x14ac:dyDescent="0.25">
      <c r="A25" s="171">
        <v>4</v>
      </c>
      <c r="B25" s="170" t="s">
        <v>147</v>
      </c>
      <c r="C25" s="170" t="s">
        <v>86</v>
      </c>
      <c r="D25" s="19">
        <v>1</v>
      </c>
      <c r="E25" s="13" t="s">
        <v>52</v>
      </c>
      <c r="F25" s="13" t="s">
        <v>53</v>
      </c>
      <c r="G25" s="172">
        <v>2027</v>
      </c>
      <c r="H25" s="172">
        <v>7</v>
      </c>
      <c r="I25" s="177" t="s">
        <v>54</v>
      </c>
      <c r="J25" s="177" t="s">
        <v>54</v>
      </c>
      <c r="K25" s="177" t="s">
        <v>54</v>
      </c>
      <c r="L25" s="177" t="s">
        <v>54</v>
      </c>
      <c r="M25" s="177" t="s">
        <v>54</v>
      </c>
      <c r="N25" s="177" t="s">
        <v>54</v>
      </c>
      <c r="O25" s="177" t="s">
        <v>54</v>
      </c>
      <c r="P25" s="13" t="s">
        <v>84</v>
      </c>
      <c r="Q25" s="13" t="s">
        <v>84</v>
      </c>
      <c r="R25" s="13" t="s">
        <v>55</v>
      </c>
      <c r="S25" s="20">
        <v>3636.0671299999999</v>
      </c>
      <c r="T25" s="21" t="s">
        <v>56</v>
      </c>
      <c r="U25" s="20">
        <v>3636.0671299999999</v>
      </c>
      <c r="V25" s="13" t="s">
        <v>57</v>
      </c>
      <c r="W25" s="13" t="s">
        <v>54</v>
      </c>
      <c r="X25" s="13" t="s">
        <v>54</v>
      </c>
      <c r="Y25" s="13" t="s">
        <v>54</v>
      </c>
      <c r="Z25" s="13" t="s">
        <v>54</v>
      </c>
      <c r="AA25" s="13" t="s">
        <v>54</v>
      </c>
      <c r="AB25" s="13" t="s">
        <v>54</v>
      </c>
      <c r="AC25" s="13" t="s">
        <v>54</v>
      </c>
      <c r="AD25" s="13" t="s">
        <v>54</v>
      </c>
      <c r="AE25" s="13" t="s">
        <v>54</v>
      </c>
      <c r="AF25" s="13" t="s">
        <v>54</v>
      </c>
      <c r="AG25" s="13" t="s">
        <v>54</v>
      </c>
      <c r="AH25" s="13" t="s">
        <v>54</v>
      </c>
      <c r="AI25" s="13" t="s">
        <v>54</v>
      </c>
      <c r="AJ25" s="13" t="s">
        <v>54</v>
      </c>
      <c r="AK25" s="13" t="s">
        <v>54</v>
      </c>
      <c r="AL25" s="13" t="s">
        <v>54</v>
      </c>
      <c r="AM25" s="13" t="s">
        <v>54</v>
      </c>
      <c r="AN25" s="13" t="s">
        <v>54</v>
      </c>
      <c r="AO25" s="13" t="s">
        <v>54</v>
      </c>
      <c r="AP25" s="13" t="s">
        <v>54</v>
      </c>
      <c r="AQ25" s="13" t="s">
        <v>54</v>
      </c>
      <c r="AR25" s="13" t="s">
        <v>54</v>
      </c>
      <c r="AS25" s="13" t="s">
        <v>54</v>
      </c>
      <c r="AT25" s="13" t="s">
        <v>54</v>
      </c>
      <c r="AU25" s="13" t="s">
        <v>54</v>
      </c>
      <c r="AV25" s="13" t="s">
        <v>54</v>
      </c>
      <c r="AW25" s="13" t="s">
        <v>54</v>
      </c>
      <c r="AX25" s="13" t="s">
        <v>54</v>
      </c>
      <c r="AY25" s="13" t="s">
        <v>54</v>
      </c>
    </row>
    <row r="26" spans="1:51" ht="76.5" x14ac:dyDescent="0.25">
      <c r="A26" s="171"/>
      <c r="B26" s="170"/>
      <c r="C26" s="170"/>
      <c r="D26" s="19">
        <v>2</v>
      </c>
      <c r="E26" s="13" t="s">
        <v>52</v>
      </c>
      <c r="F26" s="13" t="s">
        <v>53</v>
      </c>
      <c r="G26" s="172"/>
      <c r="H26" s="172"/>
      <c r="I26" s="177"/>
      <c r="J26" s="177"/>
      <c r="K26" s="177"/>
      <c r="L26" s="177"/>
      <c r="M26" s="177"/>
      <c r="N26" s="177"/>
      <c r="O26" s="177"/>
      <c r="P26" s="13" t="s">
        <v>85</v>
      </c>
      <c r="Q26" s="13" t="s">
        <v>85</v>
      </c>
      <c r="R26" s="13" t="s">
        <v>55</v>
      </c>
      <c r="S26" s="20">
        <v>17217.342458623101</v>
      </c>
      <c r="T26" s="21" t="s">
        <v>56</v>
      </c>
      <c r="U26" s="20">
        <v>17217.342458623101</v>
      </c>
      <c r="V26" s="13" t="s">
        <v>57</v>
      </c>
      <c r="W26" s="13" t="s">
        <v>54</v>
      </c>
      <c r="X26" s="13" t="s">
        <v>54</v>
      </c>
      <c r="Y26" s="13" t="s">
        <v>54</v>
      </c>
      <c r="Z26" s="13" t="s">
        <v>54</v>
      </c>
      <c r="AA26" s="13" t="s">
        <v>54</v>
      </c>
      <c r="AB26" s="13" t="s">
        <v>54</v>
      </c>
      <c r="AC26" s="13" t="s">
        <v>54</v>
      </c>
      <c r="AD26" s="13" t="s">
        <v>54</v>
      </c>
      <c r="AE26" s="13" t="s">
        <v>54</v>
      </c>
      <c r="AF26" s="13" t="s">
        <v>54</v>
      </c>
      <c r="AG26" s="13" t="s">
        <v>54</v>
      </c>
      <c r="AH26" s="13" t="s">
        <v>54</v>
      </c>
      <c r="AI26" s="13" t="s">
        <v>54</v>
      </c>
      <c r="AJ26" s="13" t="s">
        <v>54</v>
      </c>
      <c r="AK26" s="13" t="s">
        <v>54</v>
      </c>
      <c r="AL26" s="13" t="s">
        <v>54</v>
      </c>
      <c r="AM26" s="13" t="s">
        <v>54</v>
      </c>
      <c r="AN26" s="13" t="s">
        <v>54</v>
      </c>
      <c r="AO26" s="13" t="s">
        <v>54</v>
      </c>
      <c r="AP26" s="13" t="s">
        <v>54</v>
      </c>
      <c r="AQ26" s="13" t="s">
        <v>54</v>
      </c>
      <c r="AR26" s="13" t="s">
        <v>54</v>
      </c>
      <c r="AS26" s="13" t="s">
        <v>54</v>
      </c>
      <c r="AT26" s="13" t="s">
        <v>54</v>
      </c>
      <c r="AU26" s="13" t="s">
        <v>54</v>
      </c>
      <c r="AV26" s="13" t="s">
        <v>54</v>
      </c>
      <c r="AW26" s="13" t="s">
        <v>54</v>
      </c>
      <c r="AX26" s="13" t="s">
        <v>54</v>
      </c>
      <c r="AY26" s="13" t="s">
        <v>54</v>
      </c>
    </row>
    <row r="27" spans="1:51" ht="75" customHeight="1" x14ac:dyDescent="0.25">
      <c r="A27" s="171">
        <v>5</v>
      </c>
      <c r="B27" s="170" t="s">
        <v>148</v>
      </c>
      <c r="C27" s="170" t="s">
        <v>115</v>
      </c>
      <c r="D27" s="19">
        <v>1</v>
      </c>
      <c r="E27" s="13" t="s">
        <v>52</v>
      </c>
      <c r="F27" s="13" t="s">
        <v>53</v>
      </c>
      <c r="G27" s="172">
        <v>2027</v>
      </c>
      <c r="H27" s="172">
        <v>12</v>
      </c>
      <c r="I27" s="177" t="s">
        <v>54</v>
      </c>
      <c r="J27" s="177" t="s">
        <v>54</v>
      </c>
      <c r="K27" s="177" t="s">
        <v>54</v>
      </c>
      <c r="L27" s="177" t="s">
        <v>54</v>
      </c>
      <c r="M27" s="177" t="s">
        <v>54</v>
      </c>
      <c r="N27" s="177" t="s">
        <v>54</v>
      </c>
      <c r="O27" s="177" t="s">
        <v>54</v>
      </c>
      <c r="P27" s="13" t="s">
        <v>122</v>
      </c>
      <c r="Q27" s="13" t="s">
        <v>122</v>
      </c>
      <c r="R27" s="13" t="s">
        <v>55</v>
      </c>
      <c r="S27" s="20">
        <v>1662.7330999999999</v>
      </c>
      <c r="T27" s="21" t="s">
        <v>56</v>
      </c>
      <c r="U27" s="20">
        <v>1662.7330999999999</v>
      </c>
      <c r="V27" s="13" t="s">
        <v>57</v>
      </c>
      <c r="W27" s="13" t="s">
        <v>54</v>
      </c>
      <c r="X27" s="13" t="s">
        <v>54</v>
      </c>
      <c r="Y27" s="13" t="s">
        <v>54</v>
      </c>
      <c r="Z27" s="13" t="s">
        <v>54</v>
      </c>
      <c r="AA27" s="13" t="s">
        <v>54</v>
      </c>
      <c r="AB27" s="13" t="s">
        <v>54</v>
      </c>
      <c r="AC27" s="13" t="s">
        <v>54</v>
      </c>
      <c r="AD27" s="13" t="s">
        <v>54</v>
      </c>
      <c r="AE27" s="13" t="s">
        <v>54</v>
      </c>
      <c r="AF27" s="13" t="s">
        <v>54</v>
      </c>
      <c r="AG27" s="13" t="s">
        <v>54</v>
      </c>
      <c r="AH27" s="13" t="s">
        <v>54</v>
      </c>
      <c r="AI27" s="13" t="s">
        <v>54</v>
      </c>
      <c r="AJ27" s="13" t="s">
        <v>54</v>
      </c>
      <c r="AK27" s="13" t="s">
        <v>54</v>
      </c>
      <c r="AL27" s="13" t="s">
        <v>54</v>
      </c>
      <c r="AM27" s="13" t="s">
        <v>54</v>
      </c>
      <c r="AN27" s="13" t="s">
        <v>54</v>
      </c>
      <c r="AO27" s="13" t="s">
        <v>54</v>
      </c>
      <c r="AP27" s="13" t="s">
        <v>54</v>
      </c>
      <c r="AQ27" s="13" t="s">
        <v>54</v>
      </c>
      <c r="AR27" s="13" t="s">
        <v>54</v>
      </c>
      <c r="AS27" s="13" t="s">
        <v>54</v>
      </c>
      <c r="AT27" s="13" t="s">
        <v>54</v>
      </c>
      <c r="AU27" s="13" t="s">
        <v>54</v>
      </c>
      <c r="AV27" s="13" t="s">
        <v>54</v>
      </c>
      <c r="AW27" s="13" t="s">
        <v>54</v>
      </c>
      <c r="AX27" s="13" t="s">
        <v>54</v>
      </c>
      <c r="AY27" s="13" t="s">
        <v>54</v>
      </c>
    </row>
    <row r="28" spans="1:51" ht="76.5" x14ac:dyDescent="0.25">
      <c r="A28" s="171"/>
      <c r="B28" s="170"/>
      <c r="C28" s="170"/>
      <c r="D28" s="19">
        <v>2</v>
      </c>
      <c r="E28" s="13" t="s">
        <v>52</v>
      </c>
      <c r="F28" s="13" t="s">
        <v>53</v>
      </c>
      <c r="G28" s="172"/>
      <c r="H28" s="172"/>
      <c r="I28" s="177"/>
      <c r="J28" s="177"/>
      <c r="K28" s="177"/>
      <c r="L28" s="177"/>
      <c r="M28" s="177"/>
      <c r="N28" s="177"/>
      <c r="O28" s="177"/>
      <c r="P28" s="13" t="s">
        <v>87</v>
      </c>
      <c r="Q28" s="13" t="s">
        <v>87</v>
      </c>
      <c r="R28" s="13" t="s">
        <v>55</v>
      </c>
      <c r="S28" s="20">
        <v>15346.3360243234</v>
      </c>
      <c r="T28" s="21" t="s">
        <v>56</v>
      </c>
      <c r="U28" s="20">
        <v>15346.3360243234</v>
      </c>
      <c r="V28" s="13" t="s">
        <v>57</v>
      </c>
      <c r="W28" s="13" t="s">
        <v>54</v>
      </c>
      <c r="X28" s="13" t="s">
        <v>54</v>
      </c>
      <c r="Y28" s="13" t="s">
        <v>54</v>
      </c>
      <c r="Z28" s="13" t="s">
        <v>54</v>
      </c>
      <c r="AA28" s="13" t="s">
        <v>54</v>
      </c>
      <c r="AB28" s="13" t="s">
        <v>54</v>
      </c>
      <c r="AC28" s="13" t="s">
        <v>54</v>
      </c>
      <c r="AD28" s="13" t="s">
        <v>54</v>
      </c>
      <c r="AE28" s="13" t="s">
        <v>54</v>
      </c>
      <c r="AF28" s="13" t="s">
        <v>54</v>
      </c>
      <c r="AG28" s="13" t="s">
        <v>54</v>
      </c>
      <c r="AH28" s="13" t="s">
        <v>54</v>
      </c>
      <c r="AI28" s="13" t="s">
        <v>54</v>
      </c>
      <c r="AJ28" s="13" t="s">
        <v>54</v>
      </c>
      <c r="AK28" s="13" t="s">
        <v>54</v>
      </c>
      <c r="AL28" s="13" t="s">
        <v>54</v>
      </c>
      <c r="AM28" s="13" t="s">
        <v>54</v>
      </c>
      <c r="AN28" s="13" t="s">
        <v>54</v>
      </c>
      <c r="AO28" s="13" t="s">
        <v>54</v>
      </c>
      <c r="AP28" s="13" t="s">
        <v>54</v>
      </c>
      <c r="AQ28" s="13" t="s">
        <v>54</v>
      </c>
      <c r="AR28" s="13" t="s">
        <v>54</v>
      </c>
      <c r="AS28" s="13" t="s">
        <v>54</v>
      </c>
      <c r="AT28" s="13" t="s">
        <v>54</v>
      </c>
      <c r="AU28" s="13" t="s">
        <v>54</v>
      </c>
      <c r="AV28" s="13" t="s">
        <v>54</v>
      </c>
      <c r="AW28" s="13" t="s">
        <v>54</v>
      </c>
      <c r="AX28" s="13" t="s">
        <v>54</v>
      </c>
      <c r="AY28" s="13" t="s">
        <v>54</v>
      </c>
    </row>
    <row r="29" spans="1:51" ht="75.75" customHeight="1" x14ac:dyDescent="0.25">
      <c r="A29" s="171">
        <v>6</v>
      </c>
      <c r="B29" s="170" t="s">
        <v>149</v>
      </c>
      <c r="C29" s="170" t="s">
        <v>117</v>
      </c>
      <c r="D29" s="19">
        <v>1</v>
      </c>
      <c r="E29" s="13" t="s">
        <v>52</v>
      </c>
      <c r="F29" s="13" t="s">
        <v>53</v>
      </c>
      <c r="G29" s="172">
        <v>2028</v>
      </c>
      <c r="H29" s="172">
        <v>3</v>
      </c>
      <c r="I29" s="177" t="s">
        <v>54</v>
      </c>
      <c r="J29" s="177" t="s">
        <v>54</v>
      </c>
      <c r="K29" s="177" t="s">
        <v>54</v>
      </c>
      <c r="L29" s="177" t="s">
        <v>54</v>
      </c>
      <c r="M29" s="177" t="s">
        <v>54</v>
      </c>
      <c r="N29" s="177" t="s">
        <v>54</v>
      </c>
      <c r="O29" s="177" t="s">
        <v>54</v>
      </c>
      <c r="P29" s="13" t="s">
        <v>118</v>
      </c>
      <c r="Q29" s="13" t="s">
        <v>118</v>
      </c>
      <c r="R29" s="13" t="s">
        <v>55</v>
      </c>
      <c r="S29" s="20">
        <v>4430.6495599999998</v>
      </c>
      <c r="T29" s="21" t="s">
        <v>56</v>
      </c>
      <c r="U29" s="20">
        <v>4430.6495599999998</v>
      </c>
      <c r="V29" s="13" t="s">
        <v>57</v>
      </c>
      <c r="W29" s="13" t="s">
        <v>54</v>
      </c>
      <c r="X29" s="13" t="s">
        <v>54</v>
      </c>
      <c r="Y29" s="13" t="s">
        <v>54</v>
      </c>
      <c r="Z29" s="13" t="s">
        <v>54</v>
      </c>
      <c r="AA29" s="13" t="s">
        <v>54</v>
      </c>
      <c r="AB29" s="13" t="s">
        <v>54</v>
      </c>
      <c r="AC29" s="13" t="s">
        <v>54</v>
      </c>
      <c r="AD29" s="13" t="s">
        <v>54</v>
      </c>
      <c r="AE29" s="13" t="s">
        <v>54</v>
      </c>
      <c r="AF29" s="13" t="s">
        <v>54</v>
      </c>
      <c r="AG29" s="13" t="s">
        <v>54</v>
      </c>
      <c r="AH29" s="13" t="s">
        <v>54</v>
      </c>
      <c r="AI29" s="13" t="s">
        <v>54</v>
      </c>
      <c r="AJ29" s="13" t="s">
        <v>54</v>
      </c>
      <c r="AK29" s="13" t="s">
        <v>54</v>
      </c>
      <c r="AL29" s="13" t="s">
        <v>54</v>
      </c>
      <c r="AM29" s="13" t="s">
        <v>54</v>
      </c>
      <c r="AN29" s="13" t="s">
        <v>54</v>
      </c>
      <c r="AO29" s="13" t="s">
        <v>54</v>
      </c>
      <c r="AP29" s="13" t="s">
        <v>54</v>
      </c>
      <c r="AQ29" s="13" t="s">
        <v>54</v>
      </c>
      <c r="AR29" s="13" t="s">
        <v>54</v>
      </c>
      <c r="AS29" s="13" t="s">
        <v>54</v>
      </c>
      <c r="AT29" s="13" t="s">
        <v>54</v>
      </c>
      <c r="AU29" s="13" t="s">
        <v>54</v>
      </c>
      <c r="AV29" s="13" t="s">
        <v>54</v>
      </c>
      <c r="AW29" s="13" t="s">
        <v>54</v>
      </c>
      <c r="AX29" s="13" t="s">
        <v>54</v>
      </c>
      <c r="AY29" s="13" t="s">
        <v>54</v>
      </c>
    </row>
    <row r="30" spans="1:51" ht="76.5" x14ac:dyDescent="0.25">
      <c r="A30" s="171"/>
      <c r="B30" s="170"/>
      <c r="C30" s="170"/>
      <c r="D30" s="19">
        <v>2</v>
      </c>
      <c r="E30" s="13" t="s">
        <v>52</v>
      </c>
      <c r="F30" s="13" t="s">
        <v>53</v>
      </c>
      <c r="G30" s="172"/>
      <c r="H30" s="172"/>
      <c r="I30" s="177"/>
      <c r="J30" s="177"/>
      <c r="K30" s="177"/>
      <c r="L30" s="177"/>
      <c r="M30" s="177"/>
      <c r="N30" s="177"/>
      <c r="O30" s="177"/>
      <c r="P30" s="13" t="s">
        <v>119</v>
      </c>
      <c r="Q30" s="13" t="s">
        <v>119</v>
      </c>
      <c r="R30" s="13" t="s">
        <v>55</v>
      </c>
      <c r="S30" s="20">
        <v>18687.051849748299</v>
      </c>
      <c r="T30" s="21" t="s">
        <v>56</v>
      </c>
      <c r="U30" s="20">
        <v>18687.051849748299</v>
      </c>
      <c r="V30" s="13" t="s">
        <v>57</v>
      </c>
      <c r="W30" s="13" t="s">
        <v>54</v>
      </c>
      <c r="X30" s="13" t="s">
        <v>54</v>
      </c>
      <c r="Y30" s="13" t="s">
        <v>54</v>
      </c>
      <c r="Z30" s="13" t="s">
        <v>54</v>
      </c>
      <c r="AA30" s="13" t="s">
        <v>54</v>
      </c>
      <c r="AB30" s="13" t="s">
        <v>54</v>
      </c>
      <c r="AC30" s="13" t="s">
        <v>54</v>
      </c>
      <c r="AD30" s="13" t="s">
        <v>54</v>
      </c>
      <c r="AE30" s="13" t="s">
        <v>54</v>
      </c>
      <c r="AF30" s="13" t="s">
        <v>54</v>
      </c>
      <c r="AG30" s="13" t="s">
        <v>54</v>
      </c>
      <c r="AH30" s="13" t="s">
        <v>54</v>
      </c>
      <c r="AI30" s="13" t="s">
        <v>54</v>
      </c>
      <c r="AJ30" s="13" t="s">
        <v>54</v>
      </c>
      <c r="AK30" s="13" t="s">
        <v>54</v>
      </c>
      <c r="AL30" s="13" t="s">
        <v>54</v>
      </c>
      <c r="AM30" s="13" t="s">
        <v>54</v>
      </c>
      <c r="AN30" s="13" t="s">
        <v>54</v>
      </c>
      <c r="AO30" s="13" t="s">
        <v>54</v>
      </c>
      <c r="AP30" s="13" t="s">
        <v>54</v>
      </c>
      <c r="AQ30" s="13" t="s">
        <v>54</v>
      </c>
      <c r="AR30" s="13" t="s">
        <v>54</v>
      </c>
      <c r="AS30" s="13" t="s">
        <v>54</v>
      </c>
      <c r="AT30" s="13" t="s">
        <v>54</v>
      </c>
      <c r="AU30" s="13" t="s">
        <v>54</v>
      </c>
      <c r="AV30" s="13" t="s">
        <v>54</v>
      </c>
      <c r="AW30" s="13" t="s">
        <v>54</v>
      </c>
      <c r="AX30" s="13" t="s">
        <v>54</v>
      </c>
      <c r="AY30" s="13" t="s">
        <v>54</v>
      </c>
    </row>
    <row r="31" spans="1:51" ht="63.75" customHeight="1" x14ac:dyDescent="0.25">
      <c r="A31" s="171">
        <v>7</v>
      </c>
      <c r="B31" s="170" t="s">
        <v>150</v>
      </c>
      <c r="C31" s="170" t="s">
        <v>116</v>
      </c>
      <c r="D31" s="19">
        <v>1</v>
      </c>
      <c r="E31" s="13" t="s">
        <v>52</v>
      </c>
      <c r="F31" s="13" t="s">
        <v>53</v>
      </c>
      <c r="G31" s="172">
        <v>2029</v>
      </c>
      <c r="H31" s="172">
        <v>3</v>
      </c>
      <c r="I31" s="177" t="s">
        <v>54</v>
      </c>
      <c r="J31" s="177" t="s">
        <v>54</v>
      </c>
      <c r="K31" s="177" t="s">
        <v>54</v>
      </c>
      <c r="L31" s="177" t="s">
        <v>54</v>
      </c>
      <c r="M31" s="177" t="s">
        <v>54</v>
      </c>
      <c r="N31" s="177" t="s">
        <v>54</v>
      </c>
      <c r="O31" s="177" t="s">
        <v>54</v>
      </c>
      <c r="P31" s="13" t="s">
        <v>123</v>
      </c>
      <c r="Q31" s="13" t="s">
        <v>123</v>
      </c>
      <c r="R31" s="13" t="s">
        <v>55</v>
      </c>
      <c r="S31" s="20">
        <v>3040.6682700000001</v>
      </c>
      <c r="T31" s="21" t="s">
        <v>56</v>
      </c>
      <c r="U31" s="20">
        <v>3040.6682700000001</v>
      </c>
      <c r="V31" s="13" t="s">
        <v>57</v>
      </c>
      <c r="W31" s="13" t="s">
        <v>54</v>
      </c>
      <c r="X31" s="13" t="s">
        <v>54</v>
      </c>
      <c r="Y31" s="13" t="s">
        <v>54</v>
      </c>
      <c r="Z31" s="13" t="s">
        <v>54</v>
      </c>
      <c r="AA31" s="13" t="s">
        <v>54</v>
      </c>
      <c r="AB31" s="13" t="s">
        <v>54</v>
      </c>
      <c r="AC31" s="13" t="s">
        <v>54</v>
      </c>
      <c r="AD31" s="13" t="s">
        <v>54</v>
      </c>
      <c r="AE31" s="13" t="s">
        <v>54</v>
      </c>
      <c r="AF31" s="13" t="s">
        <v>54</v>
      </c>
      <c r="AG31" s="13" t="s">
        <v>54</v>
      </c>
      <c r="AH31" s="13" t="s">
        <v>54</v>
      </c>
      <c r="AI31" s="13" t="s">
        <v>54</v>
      </c>
      <c r="AJ31" s="13" t="s">
        <v>54</v>
      </c>
      <c r="AK31" s="13" t="s">
        <v>54</v>
      </c>
      <c r="AL31" s="13" t="s">
        <v>54</v>
      </c>
      <c r="AM31" s="13" t="s">
        <v>54</v>
      </c>
      <c r="AN31" s="13" t="s">
        <v>54</v>
      </c>
      <c r="AO31" s="13" t="s">
        <v>54</v>
      </c>
      <c r="AP31" s="13" t="s">
        <v>54</v>
      </c>
      <c r="AQ31" s="13" t="s">
        <v>54</v>
      </c>
      <c r="AR31" s="13" t="s">
        <v>54</v>
      </c>
      <c r="AS31" s="13" t="s">
        <v>54</v>
      </c>
      <c r="AT31" s="13" t="s">
        <v>54</v>
      </c>
      <c r="AU31" s="13" t="s">
        <v>54</v>
      </c>
      <c r="AV31" s="13" t="s">
        <v>54</v>
      </c>
      <c r="AW31" s="13" t="s">
        <v>54</v>
      </c>
      <c r="AX31" s="13" t="s">
        <v>54</v>
      </c>
      <c r="AY31" s="13" t="s">
        <v>54</v>
      </c>
    </row>
    <row r="32" spans="1:51" ht="76.5" x14ac:dyDescent="0.25">
      <c r="A32" s="171"/>
      <c r="B32" s="170"/>
      <c r="C32" s="170"/>
      <c r="D32" s="19">
        <v>2</v>
      </c>
      <c r="E32" s="13" t="s">
        <v>52</v>
      </c>
      <c r="F32" s="13" t="s">
        <v>53</v>
      </c>
      <c r="G32" s="172"/>
      <c r="H32" s="172"/>
      <c r="I32" s="177"/>
      <c r="J32" s="177"/>
      <c r="K32" s="177"/>
      <c r="L32" s="177"/>
      <c r="M32" s="177"/>
      <c r="N32" s="177"/>
      <c r="O32" s="177"/>
      <c r="P32" s="13" t="s">
        <v>124</v>
      </c>
      <c r="Q32" s="13" t="s">
        <v>124</v>
      </c>
      <c r="R32" s="13" t="s">
        <v>55</v>
      </c>
      <c r="S32" s="20">
        <v>33205.3207963436</v>
      </c>
      <c r="T32" s="21" t="s">
        <v>56</v>
      </c>
      <c r="U32" s="20">
        <v>33205.3207963436</v>
      </c>
      <c r="V32" s="13" t="s">
        <v>57</v>
      </c>
      <c r="W32" s="13" t="s">
        <v>54</v>
      </c>
      <c r="X32" s="13" t="s">
        <v>54</v>
      </c>
      <c r="Y32" s="13" t="s">
        <v>54</v>
      </c>
      <c r="Z32" s="13" t="s">
        <v>54</v>
      </c>
      <c r="AA32" s="13" t="s">
        <v>54</v>
      </c>
      <c r="AB32" s="13" t="s">
        <v>54</v>
      </c>
      <c r="AC32" s="13" t="s">
        <v>54</v>
      </c>
      <c r="AD32" s="13" t="s">
        <v>54</v>
      </c>
      <c r="AE32" s="13" t="s">
        <v>54</v>
      </c>
      <c r="AF32" s="13" t="s">
        <v>54</v>
      </c>
      <c r="AG32" s="13" t="s">
        <v>54</v>
      </c>
      <c r="AH32" s="13" t="s">
        <v>54</v>
      </c>
      <c r="AI32" s="13" t="s">
        <v>54</v>
      </c>
      <c r="AJ32" s="13" t="s">
        <v>54</v>
      </c>
      <c r="AK32" s="13" t="s">
        <v>54</v>
      </c>
      <c r="AL32" s="13" t="s">
        <v>54</v>
      </c>
      <c r="AM32" s="13" t="s">
        <v>54</v>
      </c>
      <c r="AN32" s="13" t="s">
        <v>54</v>
      </c>
      <c r="AO32" s="13" t="s">
        <v>54</v>
      </c>
      <c r="AP32" s="13" t="s">
        <v>54</v>
      </c>
      <c r="AQ32" s="13" t="s">
        <v>54</v>
      </c>
      <c r="AR32" s="13" t="s">
        <v>54</v>
      </c>
      <c r="AS32" s="13" t="s">
        <v>54</v>
      </c>
      <c r="AT32" s="13" t="s">
        <v>54</v>
      </c>
      <c r="AU32" s="13" t="s">
        <v>54</v>
      </c>
      <c r="AV32" s="13" t="s">
        <v>54</v>
      </c>
      <c r="AW32" s="13" t="s">
        <v>54</v>
      </c>
      <c r="AX32" s="13" t="s">
        <v>54</v>
      </c>
      <c r="AY32" s="13" t="s">
        <v>54</v>
      </c>
    </row>
    <row r="33" spans="1:51" ht="76.5" x14ac:dyDescent="0.25">
      <c r="A33" s="12">
        <v>8</v>
      </c>
      <c r="B33" s="112" t="s">
        <v>151</v>
      </c>
      <c r="C33" s="112" t="s">
        <v>89</v>
      </c>
      <c r="D33" s="19">
        <v>1</v>
      </c>
      <c r="E33" s="13" t="s">
        <v>52</v>
      </c>
      <c r="F33" s="13" t="s">
        <v>53</v>
      </c>
      <c r="G33" s="19">
        <v>2025</v>
      </c>
      <c r="H33" s="19" t="s">
        <v>54</v>
      </c>
      <c r="I33" s="21" t="s">
        <v>54</v>
      </c>
      <c r="J33" s="10">
        <v>0.25</v>
      </c>
      <c r="K33" s="21" t="s">
        <v>54</v>
      </c>
      <c r="L33" s="21" t="s">
        <v>54</v>
      </c>
      <c r="M33" s="21" t="s">
        <v>54</v>
      </c>
      <c r="N33" s="21" t="s">
        <v>54</v>
      </c>
      <c r="O33" s="21" t="s">
        <v>54</v>
      </c>
      <c r="P33" s="13" t="s">
        <v>88</v>
      </c>
      <c r="Q33" s="13" t="s">
        <v>88</v>
      </c>
      <c r="R33" s="13" t="s">
        <v>55</v>
      </c>
      <c r="S33" s="20">
        <v>573.57543120000003</v>
      </c>
      <c r="T33" s="21" t="s">
        <v>56</v>
      </c>
      <c r="U33" s="20">
        <v>573.57543120000003</v>
      </c>
      <c r="V33" s="13" t="s">
        <v>57</v>
      </c>
      <c r="W33" s="13" t="s">
        <v>54</v>
      </c>
      <c r="X33" s="13" t="s">
        <v>54</v>
      </c>
      <c r="Y33" s="13" t="s">
        <v>54</v>
      </c>
      <c r="Z33" s="13" t="s">
        <v>54</v>
      </c>
      <c r="AA33" s="13" t="s">
        <v>54</v>
      </c>
      <c r="AB33" s="13" t="s">
        <v>54</v>
      </c>
      <c r="AC33" s="13" t="s">
        <v>54</v>
      </c>
      <c r="AD33" s="13" t="s">
        <v>54</v>
      </c>
      <c r="AE33" s="13" t="s">
        <v>54</v>
      </c>
      <c r="AF33" s="13" t="s">
        <v>54</v>
      </c>
      <c r="AG33" s="13" t="s">
        <v>54</v>
      </c>
      <c r="AH33" s="13" t="s">
        <v>54</v>
      </c>
      <c r="AI33" s="13" t="s">
        <v>54</v>
      </c>
      <c r="AJ33" s="13" t="s">
        <v>54</v>
      </c>
      <c r="AK33" s="13" t="s">
        <v>54</v>
      </c>
      <c r="AL33" s="13" t="s">
        <v>54</v>
      </c>
      <c r="AM33" s="13" t="s">
        <v>54</v>
      </c>
      <c r="AN33" s="13" t="s">
        <v>54</v>
      </c>
      <c r="AO33" s="13" t="s">
        <v>54</v>
      </c>
      <c r="AP33" s="13" t="s">
        <v>54</v>
      </c>
      <c r="AQ33" s="13" t="s">
        <v>54</v>
      </c>
      <c r="AR33" s="13" t="s">
        <v>54</v>
      </c>
      <c r="AS33" s="13" t="s">
        <v>54</v>
      </c>
      <c r="AT33" s="13" t="s">
        <v>54</v>
      </c>
      <c r="AU33" s="13" t="s">
        <v>54</v>
      </c>
      <c r="AV33" s="13" t="s">
        <v>54</v>
      </c>
      <c r="AW33" s="13" t="s">
        <v>54</v>
      </c>
      <c r="AX33" s="13" t="s">
        <v>54</v>
      </c>
      <c r="AY33" s="13" t="s">
        <v>54</v>
      </c>
    </row>
    <row r="34" spans="1:51" ht="76.5" x14ac:dyDescent="0.25">
      <c r="A34" s="12">
        <v>9</v>
      </c>
      <c r="B34" s="112" t="s">
        <v>152</v>
      </c>
      <c r="C34" s="112" t="s">
        <v>91</v>
      </c>
      <c r="D34" s="19">
        <v>1</v>
      </c>
      <c r="E34" s="13" t="s">
        <v>52</v>
      </c>
      <c r="F34" s="13" t="s">
        <v>53</v>
      </c>
      <c r="G34" s="19">
        <v>2027</v>
      </c>
      <c r="H34" s="19">
        <v>10</v>
      </c>
      <c r="I34" s="21" t="s">
        <v>54</v>
      </c>
      <c r="J34" s="21" t="s">
        <v>54</v>
      </c>
      <c r="K34" s="21" t="s">
        <v>54</v>
      </c>
      <c r="L34" s="21" t="s">
        <v>54</v>
      </c>
      <c r="M34" s="21" t="s">
        <v>54</v>
      </c>
      <c r="N34" s="21" t="s">
        <v>54</v>
      </c>
      <c r="O34" s="21" t="s">
        <v>54</v>
      </c>
      <c r="P34" s="13" t="s">
        <v>90</v>
      </c>
      <c r="Q34" s="13" t="s">
        <v>90</v>
      </c>
      <c r="R34" s="13" t="s">
        <v>55</v>
      </c>
      <c r="S34" s="20">
        <v>16056.299569999999</v>
      </c>
      <c r="T34" s="21" t="s">
        <v>56</v>
      </c>
      <c r="U34" s="20">
        <v>16056.299569999999</v>
      </c>
      <c r="V34" s="13" t="s">
        <v>57</v>
      </c>
      <c r="W34" s="13" t="s">
        <v>54</v>
      </c>
      <c r="X34" s="13" t="s">
        <v>54</v>
      </c>
      <c r="Y34" s="13" t="s">
        <v>54</v>
      </c>
      <c r="Z34" s="13" t="s">
        <v>54</v>
      </c>
      <c r="AA34" s="13" t="s">
        <v>54</v>
      </c>
      <c r="AB34" s="13" t="s">
        <v>54</v>
      </c>
      <c r="AC34" s="13" t="s">
        <v>54</v>
      </c>
      <c r="AD34" s="13" t="s">
        <v>54</v>
      </c>
      <c r="AE34" s="13" t="s">
        <v>54</v>
      </c>
      <c r="AF34" s="13" t="s">
        <v>54</v>
      </c>
      <c r="AG34" s="13" t="s">
        <v>54</v>
      </c>
      <c r="AH34" s="13" t="s">
        <v>54</v>
      </c>
      <c r="AI34" s="13" t="s">
        <v>54</v>
      </c>
      <c r="AJ34" s="13" t="s">
        <v>54</v>
      </c>
      <c r="AK34" s="13" t="s">
        <v>54</v>
      </c>
      <c r="AL34" s="13" t="s">
        <v>54</v>
      </c>
      <c r="AM34" s="13" t="s">
        <v>54</v>
      </c>
      <c r="AN34" s="13" t="s">
        <v>54</v>
      </c>
      <c r="AO34" s="13" t="s">
        <v>54</v>
      </c>
      <c r="AP34" s="13" t="s">
        <v>54</v>
      </c>
      <c r="AQ34" s="13" t="s">
        <v>54</v>
      </c>
      <c r="AR34" s="13" t="s">
        <v>54</v>
      </c>
      <c r="AS34" s="13" t="s">
        <v>54</v>
      </c>
      <c r="AT34" s="13" t="s">
        <v>54</v>
      </c>
      <c r="AU34" s="13" t="s">
        <v>54</v>
      </c>
      <c r="AV34" s="13" t="s">
        <v>54</v>
      </c>
      <c r="AW34" s="13" t="s">
        <v>54</v>
      </c>
      <c r="AX34" s="13" t="s">
        <v>54</v>
      </c>
      <c r="AY34" s="13" t="s">
        <v>54</v>
      </c>
    </row>
    <row r="35" spans="1:51" ht="60" x14ac:dyDescent="0.25">
      <c r="A35" s="12">
        <v>10</v>
      </c>
      <c r="B35" s="112" t="s">
        <v>153</v>
      </c>
      <c r="C35" s="112" t="s">
        <v>93</v>
      </c>
      <c r="D35" s="19">
        <v>1</v>
      </c>
      <c r="E35" s="34" t="s">
        <v>52</v>
      </c>
      <c r="F35" s="34" t="s">
        <v>53</v>
      </c>
      <c r="G35" s="35">
        <v>2029</v>
      </c>
      <c r="H35" s="41">
        <v>122</v>
      </c>
      <c r="I35" s="36" t="s">
        <v>54</v>
      </c>
      <c r="J35" s="36" t="s">
        <v>54</v>
      </c>
      <c r="K35" s="36" t="s">
        <v>54</v>
      </c>
      <c r="L35" s="36" t="s">
        <v>54</v>
      </c>
      <c r="M35" s="36" t="s">
        <v>54</v>
      </c>
      <c r="N35" s="36" t="s">
        <v>54</v>
      </c>
      <c r="O35" s="36" t="s">
        <v>54</v>
      </c>
      <c r="P35" s="34" t="s">
        <v>92</v>
      </c>
      <c r="Q35" s="34" t="s">
        <v>92</v>
      </c>
      <c r="R35" s="34" t="s">
        <v>55</v>
      </c>
      <c r="S35" s="37">
        <v>10855.39005</v>
      </c>
      <c r="T35" s="38" t="s">
        <v>56</v>
      </c>
      <c r="U35" s="37">
        <v>10855.39005</v>
      </c>
      <c r="V35" s="39" t="s">
        <v>57</v>
      </c>
      <c r="W35" s="13" t="s">
        <v>54</v>
      </c>
      <c r="X35" s="13" t="s">
        <v>54</v>
      </c>
      <c r="Y35" s="13" t="s">
        <v>54</v>
      </c>
      <c r="Z35" s="13" t="s">
        <v>54</v>
      </c>
      <c r="AA35" s="13" t="s">
        <v>54</v>
      </c>
      <c r="AB35" s="13" t="s">
        <v>54</v>
      </c>
      <c r="AC35" s="13" t="s">
        <v>54</v>
      </c>
      <c r="AD35" s="13" t="s">
        <v>54</v>
      </c>
      <c r="AE35" s="13" t="s">
        <v>54</v>
      </c>
      <c r="AF35" s="13" t="s">
        <v>54</v>
      </c>
      <c r="AG35" s="13" t="s">
        <v>54</v>
      </c>
      <c r="AH35" s="13" t="s">
        <v>54</v>
      </c>
      <c r="AI35" s="13" t="s">
        <v>54</v>
      </c>
      <c r="AJ35" s="13" t="s">
        <v>54</v>
      </c>
      <c r="AK35" s="13" t="s">
        <v>54</v>
      </c>
      <c r="AL35" s="13" t="s">
        <v>54</v>
      </c>
      <c r="AM35" s="13" t="s">
        <v>54</v>
      </c>
      <c r="AN35" s="13" t="s">
        <v>54</v>
      </c>
      <c r="AO35" s="13" t="s">
        <v>54</v>
      </c>
      <c r="AP35" s="13" t="s">
        <v>54</v>
      </c>
      <c r="AQ35" s="13" t="s">
        <v>54</v>
      </c>
      <c r="AR35" s="13" t="s">
        <v>54</v>
      </c>
      <c r="AS35" s="13" t="s">
        <v>54</v>
      </c>
      <c r="AT35" s="13" t="s">
        <v>54</v>
      </c>
      <c r="AU35" s="13" t="s">
        <v>54</v>
      </c>
      <c r="AV35" s="13" t="s">
        <v>54</v>
      </c>
      <c r="AW35" s="13" t="s">
        <v>54</v>
      </c>
      <c r="AX35" s="13" t="s">
        <v>54</v>
      </c>
      <c r="AY35" s="13" t="s">
        <v>54</v>
      </c>
    </row>
    <row r="36" spans="1:51" ht="76.5" x14ac:dyDescent="0.25">
      <c r="A36" s="12">
        <v>11</v>
      </c>
      <c r="B36" s="112" t="s">
        <v>154</v>
      </c>
      <c r="C36" s="112" t="s">
        <v>95</v>
      </c>
      <c r="D36" s="19">
        <v>1</v>
      </c>
      <c r="E36" s="13" t="s">
        <v>52</v>
      </c>
      <c r="F36" s="13" t="s">
        <v>53</v>
      </c>
      <c r="G36" s="19">
        <v>2028</v>
      </c>
      <c r="H36" s="21" t="s">
        <v>54</v>
      </c>
      <c r="I36" s="21" t="s">
        <v>54</v>
      </c>
      <c r="J36" s="21">
        <v>16</v>
      </c>
      <c r="K36" s="21" t="s">
        <v>54</v>
      </c>
      <c r="L36" s="21" t="s">
        <v>54</v>
      </c>
      <c r="M36" s="21" t="s">
        <v>54</v>
      </c>
      <c r="N36" s="21" t="s">
        <v>54</v>
      </c>
      <c r="O36" s="21" t="s">
        <v>54</v>
      </c>
      <c r="P36" s="13" t="s">
        <v>94</v>
      </c>
      <c r="Q36" s="13" t="s">
        <v>94</v>
      </c>
      <c r="R36" s="13" t="s">
        <v>55</v>
      </c>
      <c r="S36" s="20">
        <v>55134.9597554504</v>
      </c>
      <c r="T36" s="21" t="s">
        <v>56</v>
      </c>
      <c r="U36" s="20">
        <v>55134.9597554504</v>
      </c>
      <c r="V36" s="13" t="s">
        <v>57</v>
      </c>
      <c r="W36" s="13" t="s">
        <v>54</v>
      </c>
      <c r="X36" s="13" t="s">
        <v>54</v>
      </c>
      <c r="Y36" s="13" t="s">
        <v>54</v>
      </c>
      <c r="Z36" s="13" t="s">
        <v>54</v>
      </c>
      <c r="AA36" s="13" t="s">
        <v>54</v>
      </c>
      <c r="AB36" s="13" t="s">
        <v>54</v>
      </c>
      <c r="AC36" s="13" t="s">
        <v>54</v>
      </c>
      <c r="AD36" s="13" t="s">
        <v>54</v>
      </c>
      <c r="AE36" s="13" t="s">
        <v>54</v>
      </c>
      <c r="AF36" s="13" t="s">
        <v>54</v>
      </c>
      <c r="AG36" s="13" t="s">
        <v>54</v>
      </c>
      <c r="AH36" s="13" t="s">
        <v>54</v>
      </c>
      <c r="AI36" s="13" t="s">
        <v>54</v>
      </c>
      <c r="AJ36" s="13" t="s">
        <v>54</v>
      </c>
      <c r="AK36" s="13" t="s">
        <v>54</v>
      </c>
      <c r="AL36" s="13" t="s">
        <v>54</v>
      </c>
      <c r="AM36" s="13" t="s">
        <v>54</v>
      </c>
      <c r="AN36" s="13" t="s">
        <v>54</v>
      </c>
      <c r="AO36" s="13" t="s">
        <v>54</v>
      </c>
      <c r="AP36" s="13" t="s">
        <v>54</v>
      </c>
      <c r="AQ36" s="13" t="s">
        <v>54</v>
      </c>
      <c r="AR36" s="13" t="s">
        <v>54</v>
      </c>
      <c r="AS36" s="13" t="s">
        <v>54</v>
      </c>
      <c r="AT36" s="13" t="s">
        <v>54</v>
      </c>
      <c r="AU36" s="13" t="s">
        <v>54</v>
      </c>
      <c r="AV36" s="13" t="s">
        <v>54</v>
      </c>
      <c r="AW36" s="13" t="s">
        <v>54</v>
      </c>
      <c r="AX36" s="13" t="s">
        <v>54</v>
      </c>
      <c r="AY36" s="13" t="s">
        <v>54</v>
      </c>
    </row>
    <row r="37" spans="1:51" ht="76.5" x14ac:dyDescent="0.25">
      <c r="A37" s="12">
        <v>12</v>
      </c>
      <c r="B37" s="112" t="s">
        <v>155</v>
      </c>
      <c r="C37" s="112" t="s">
        <v>98</v>
      </c>
      <c r="D37" s="19">
        <v>1</v>
      </c>
      <c r="E37" s="13" t="s">
        <v>52</v>
      </c>
      <c r="F37" s="13" t="s">
        <v>53</v>
      </c>
      <c r="G37" s="19">
        <v>2029</v>
      </c>
      <c r="H37" s="19" t="s">
        <v>54</v>
      </c>
      <c r="I37" s="21" t="s">
        <v>54</v>
      </c>
      <c r="J37" s="21">
        <v>10</v>
      </c>
      <c r="K37" s="21" t="s">
        <v>54</v>
      </c>
      <c r="L37" s="21" t="s">
        <v>54</v>
      </c>
      <c r="M37" s="21" t="s">
        <v>54</v>
      </c>
      <c r="N37" s="21" t="s">
        <v>54</v>
      </c>
      <c r="O37" s="21" t="s">
        <v>54</v>
      </c>
      <c r="P37" s="13" t="s">
        <v>96</v>
      </c>
      <c r="Q37" s="13" t="s">
        <v>96</v>
      </c>
      <c r="R37" s="13" t="s">
        <v>55</v>
      </c>
      <c r="S37" s="20">
        <v>46546.840496471697</v>
      </c>
      <c r="T37" s="21" t="s">
        <v>56</v>
      </c>
      <c r="U37" s="20">
        <v>46546.840496471697</v>
      </c>
      <c r="V37" s="13" t="s">
        <v>57</v>
      </c>
      <c r="W37" s="13" t="s">
        <v>54</v>
      </c>
      <c r="X37" s="13" t="s">
        <v>54</v>
      </c>
      <c r="Y37" s="13" t="s">
        <v>54</v>
      </c>
      <c r="Z37" s="13" t="s">
        <v>54</v>
      </c>
      <c r="AA37" s="13" t="s">
        <v>54</v>
      </c>
      <c r="AB37" s="13" t="s">
        <v>54</v>
      </c>
      <c r="AC37" s="13" t="s">
        <v>54</v>
      </c>
      <c r="AD37" s="13" t="s">
        <v>54</v>
      </c>
      <c r="AE37" s="13" t="s">
        <v>54</v>
      </c>
      <c r="AF37" s="13" t="s">
        <v>54</v>
      </c>
      <c r="AG37" s="13" t="s">
        <v>54</v>
      </c>
      <c r="AH37" s="13" t="s">
        <v>54</v>
      </c>
      <c r="AI37" s="13" t="s">
        <v>54</v>
      </c>
      <c r="AJ37" s="13" t="s">
        <v>54</v>
      </c>
      <c r="AK37" s="13" t="s">
        <v>54</v>
      </c>
      <c r="AL37" s="13" t="s">
        <v>54</v>
      </c>
      <c r="AM37" s="13" t="s">
        <v>54</v>
      </c>
      <c r="AN37" s="13" t="s">
        <v>54</v>
      </c>
      <c r="AO37" s="13" t="s">
        <v>54</v>
      </c>
      <c r="AP37" s="13" t="s">
        <v>54</v>
      </c>
      <c r="AQ37" s="13" t="s">
        <v>54</v>
      </c>
      <c r="AR37" s="13" t="s">
        <v>54</v>
      </c>
      <c r="AS37" s="13" t="s">
        <v>54</v>
      </c>
      <c r="AT37" s="13" t="s">
        <v>54</v>
      </c>
      <c r="AU37" s="13" t="s">
        <v>54</v>
      </c>
      <c r="AV37" s="13" t="s">
        <v>54</v>
      </c>
      <c r="AW37" s="13" t="s">
        <v>54</v>
      </c>
      <c r="AX37" s="13" t="s">
        <v>54</v>
      </c>
      <c r="AY37" s="13" t="s">
        <v>54</v>
      </c>
    </row>
    <row r="38" spans="1:51" ht="76.5" x14ac:dyDescent="0.25">
      <c r="A38" s="12">
        <v>13</v>
      </c>
      <c r="B38" s="112" t="s">
        <v>156</v>
      </c>
      <c r="C38" s="112" t="s">
        <v>99</v>
      </c>
      <c r="D38" s="19">
        <v>1</v>
      </c>
      <c r="E38" s="13" t="s">
        <v>52</v>
      </c>
      <c r="F38" s="13" t="s">
        <v>53</v>
      </c>
      <c r="G38" s="19">
        <v>2029</v>
      </c>
      <c r="H38" s="19" t="s">
        <v>54</v>
      </c>
      <c r="I38" s="21" t="s">
        <v>54</v>
      </c>
      <c r="J38" s="21">
        <v>10</v>
      </c>
      <c r="K38" s="21" t="s">
        <v>54</v>
      </c>
      <c r="L38" s="21" t="s">
        <v>54</v>
      </c>
      <c r="M38" s="21" t="s">
        <v>54</v>
      </c>
      <c r="N38" s="21" t="s">
        <v>54</v>
      </c>
      <c r="O38" s="21" t="s">
        <v>54</v>
      </c>
      <c r="P38" s="13" t="s">
        <v>97</v>
      </c>
      <c r="Q38" s="13" t="s">
        <v>97</v>
      </c>
      <c r="R38" s="13" t="s">
        <v>55</v>
      </c>
      <c r="S38" s="20">
        <v>46546.840496471697</v>
      </c>
      <c r="T38" s="21" t="s">
        <v>56</v>
      </c>
      <c r="U38" s="20">
        <v>46546.840496471697</v>
      </c>
      <c r="V38" s="13" t="s">
        <v>57</v>
      </c>
      <c r="W38" s="13" t="s">
        <v>54</v>
      </c>
      <c r="X38" s="13" t="s">
        <v>54</v>
      </c>
      <c r="Y38" s="13" t="s">
        <v>54</v>
      </c>
      <c r="Z38" s="13" t="s">
        <v>54</v>
      </c>
      <c r="AA38" s="13" t="s">
        <v>54</v>
      </c>
      <c r="AB38" s="13" t="s">
        <v>54</v>
      </c>
      <c r="AC38" s="13" t="s">
        <v>54</v>
      </c>
      <c r="AD38" s="13" t="s">
        <v>54</v>
      </c>
      <c r="AE38" s="13" t="s">
        <v>54</v>
      </c>
      <c r="AF38" s="13" t="s">
        <v>54</v>
      </c>
      <c r="AG38" s="13" t="s">
        <v>54</v>
      </c>
      <c r="AH38" s="13" t="s">
        <v>54</v>
      </c>
      <c r="AI38" s="13" t="s">
        <v>54</v>
      </c>
      <c r="AJ38" s="13" t="s">
        <v>54</v>
      </c>
      <c r="AK38" s="13" t="s">
        <v>54</v>
      </c>
      <c r="AL38" s="13" t="s">
        <v>54</v>
      </c>
      <c r="AM38" s="13" t="s">
        <v>54</v>
      </c>
      <c r="AN38" s="13" t="s">
        <v>54</v>
      </c>
      <c r="AO38" s="13" t="s">
        <v>54</v>
      </c>
      <c r="AP38" s="13" t="s">
        <v>54</v>
      </c>
      <c r="AQ38" s="13" t="s">
        <v>54</v>
      </c>
      <c r="AR38" s="13" t="s">
        <v>54</v>
      </c>
      <c r="AS38" s="13" t="s">
        <v>54</v>
      </c>
      <c r="AT38" s="13" t="s">
        <v>54</v>
      </c>
      <c r="AU38" s="13" t="s">
        <v>54</v>
      </c>
      <c r="AV38" s="13" t="s">
        <v>54</v>
      </c>
      <c r="AW38" s="13" t="s">
        <v>54</v>
      </c>
      <c r="AX38" s="13" t="s">
        <v>54</v>
      </c>
      <c r="AY38" s="13" t="s">
        <v>54</v>
      </c>
    </row>
    <row r="39" spans="1:51" ht="74.25" customHeight="1" x14ac:dyDescent="0.25">
      <c r="A39" s="129">
        <v>14</v>
      </c>
      <c r="B39" s="127" t="s">
        <v>186</v>
      </c>
      <c r="C39" s="127" t="s">
        <v>113</v>
      </c>
      <c r="D39" s="19">
        <v>1</v>
      </c>
      <c r="E39" s="13" t="s">
        <v>52</v>
      </c>
      <c r="F39" s="13" t="s">
        <v>53</v>
      </c>
      <c r="G39" s="137">
        <v>2025</v>
      </c>
      <c r="H39" s="172" t="s">
        <v>54</v>
      </c>
      <c r="I39" s="172" t="s">
        <v>54</v>
      </c>
      <c r="J39" s="172" t="s">
        <v>54</v>
      </c>
      <c r="K39" s="172" t="s">
        <v>54</v>
      </c>
      <c r="L39" s="186">
        <v>2.5</v>
      </c>
      <c r="M39" s="175" t="s">
        <v>54</v>
      </c>
      <c r="N39" s="176" t="s">
        <v>54</v>
      </c>
      <c r="O39" s="177" t="s">
        <v>54</v>
      </c>
      <c r="P39" s="13" t="s">
        <v>120</v>
      </c>
      <c r="Q39" s="13" t="s">
        <v>120</v>
      </c>
      <c r="R39" s="13" t="s">
        <v>55</v>
      </c>
      <c r="S39" s="20">
        <v>398.33193</v>
      </c>
      <c r="T39" s="21" t="s">
        <v>56</v>
      </c>
      <c r="U39" s="20">
        <v>398.33193</v>
      </c>
      <c r="V39" s="13" t="s">
        <v>57</v>
      </c>
      <c r="W39" s="13" t="s">
        <v>54</v>
      </c>
      <c r="X39" s="13" t="s">
        <v>54</v>
      </c>
      <c r="Y39" s="13" t="s">
        <v>54</v>
      </c>
      <c r="Z39" s="13" t="s">
        <v>54</v>
      </c>
      <c r="AA39" s="13" t="s">
        <v>54</v>
      </c>
      <c r="AB39" s="13" t="s">
        <v>54</v>
      </c>
      <c r="AC39" s="13" t="s">
        <v>54</v>
      </c>
      <c r="AD39" s="13" t="s">
        <v>54</v>
      </c>
      <c r="AE39" s="13" t="s">
        <v>54</v>
      </c>
      <c r="AF39" s="13" t="s">
        <v>54</v>
      </c>
      <c r="AG39" s="13" t="s">
        <v>54</v>
      </c>
      <c r="AH39" s="13" t="s">
        <v>54</v>
      </c>
      <c r="AI39" s="13" t="s">
        <v>54</v>
      </c>
      <c r="AJ39" s="13" t="s">
        <v>54</v>
      </c>
      <c r="AK39" s="13" t="s">
        <v>54</v>
      </c>
      <c r="AL39" s="13" t="s">
        <v>54</v>
      </c>
      <c r="AM39" s="13" t="s">
        <v>54</v>
      </c>
      <c r="AN39" s="13" t="s">
        <v>54</v>
      </c>
      <c r="AO39" s="13" t="s">
        <v>54</v>
      </c>
      <c r="AP39" s="13" t="s">
        <v>54</v>
      </c>
      <c r="AQ39" s="13" t="s">
        <v>54</v>
      </c>
      <c r="AR39" s="13" t="s">
        <v>54</v>
      </c>
      <c r="AS39" s="13" t="s">
        <v>54</v>
      </c>
      <c r="AT39" s="13" t="s">
        <v>54</v>
      </c>
      <c r="AU39" s="13" t="s">
        <v>54</v>
      </c>
      <c r="AV39" s="13" t="s">
        <v>54</v>
      </c>
      <c r="AW39" s="13" t="s">
        <v>54</v>
      </c>
      <c r="AX39" s="13" t="s">
        <v>54</v>
      </c>
      <c r="AY39" s="13" t="s">
        <v>54</v>
      </c>
    </row>
    <row r="40" spans="1:51" ht="76.5" x14ac:dyDescent="0.25">
      <c r="A40" s="130"/>
      <c r="B40" s="128"/>
      <c r="C40" s="128"/>
      <c r="D40" s="19">
        <v>2</v>
      </c>
      <c r="E40" s="13" t="s">
        <v>52</v>
      </c>
      <c r="F40" s="13" t="s">
        <v>53</v>
      </c>
      <c r="G40" s="138"/>
      <c r="H40" s="172"/>
      <c r="I40" s="172"/>
      <c r="J40" s="172"/>
      <c r="K40" s="172"/>
      <c r="L40" s="186"/>
      <c r="M40" s="175"/>
      <c r="N40" s="176"/>
      <c r="O40" s="177"/>
      <c r="P40" s="13" t="s">
        <v>121</v>
      </c>
      <c r="Q40" s="13" t="s">
        <v>121</v>
      </c>
      <c r="R40" s="13" t="s">
        <v>55</v>
      </c>
      <c r="S40" s="20">
        <v>10051.797320007099</v>
      </c>
      <c r="T40" s="21" t="s">
        <v>56</v>
      </c>
      <c r="U40" s="20">
        <v>10051.797320007099</v>
      </c>
      <c r="V40" s="13" t="s">
        <v>57</v>
      </c>
      <c r="W40" s="13" t="s">
        <v>54</v>
      </c>
      <c r="X40" s="13" t="s">
        <v>54</v>
      </c>
      <c r="Y40" s="13" t="s">
        <v>54</v>
      </c>
      <c r="Z40" s="13" t="s">
        <v>54</v>
      </c>
      <c r="AA40" s="13" t="s">
        <v>54</v>
      </c>
      <c r="AB40" s="13" t="s">
        <v>54</v>
      </c>
      <c r="AC40" s="13" t="s">
        <v>54</v>
      </c>
      <c r="AD40" s="13" t="s">
        <v>54</v>
      </c>
      <c r="AE40" s="13" t="s">
        <v>54</v>
      </c>
      <c r="AF40" s="13" t="s">
        <v>54</v>
      </c>
      <c r="AG40" s="13" t="s">
        <v>54</v>
      </c>
      <c r="AH40" s="13" t="s">
        <v>54</v>
      </c>
      <c r="AI40" s="13" t="s">
        <v>54</v>
      </c>
      <c r="AJ40" s="13" t="s">
        <v>54</v>
      </c>
      <c r="AK40" s="13" t="s">
        <v>54</v>
      </c>
      <c r="AL40" s="13" t="s">
        <v>54</v>
      </c>
      <c r="AM40" s="13" t="s">
        <v>54</v>
      </c>
      <c r="AN40" s="13" t="s">
        <v>54</v>
      </c>
      <c r="AO40" s="13" t="s">
        <v>54</v>
      </c>
      <c r="AP40" s="13" t="s">
        <v>54</v>
      </c>
      <c r="AQ40" s="13" t="s">
        <v>54</v>
      </c>
      <c r="AR40" s="13" t="s">
        <v>54</v>
      </c>
      <c r="AS40" s="13" t="s">
        <v>54</v>
      </c>
      <c r="AT40" s="13" t="s">
        <v>54</v>
      </c>
      <c r="AU40" s="13" t="s">
        <v>54</v>
      </c>
      <c r="AV40" s="13" t="s">
        <v>54</v>
      </c>
      <c r="AW40" s="13" t="s">
        <v>54</v>
      </c>
      <c r="AX40" s="13" t="s">
        <v>54</v>
      </c>
      <c r="AY40" s="13" t="s">
        <v>54</v>
      </c>
    </row>
    <row r="41" spans="1:51" ht="60" customHeight="1" x14ac:dyDescent="0.25">
      <c r="A41" s="171">
        <v>15</v>
      </c>
      <c r="B41" s="170" t="s">
        <v>190</v>
      </c>
      <c r="C41" s="170" t="s">
        <v>114</v>
      </c>
      <c r="D41" s="19">
        <v>1</v>
      </c>
      <c r="E41" s="39" t="s">
        <v>52</v>
      </c>
      <c r="F41" s="39" t="s">
        <v>53</v>
      </c>
      <c r="G41" s="178">
        <v>2029</v>
      </c>
      <c r="H41" s="180">
        <v>10</v>
      </c>
      <c r="I41" s="180" t="s">
        <v>54</v>
      </c>
      <c r="J41" s="180" t="s">
        <v>54</v>
      </c>
      <c r="K41" s="180" t="s">
        <v>54</v>
      </c>
      <c r="L41" s="206" t="s">
        <v>54</v>
      </c>
      <c r="M41" s="206" t="s">
        <v>54</v>
      </c>
      <c r="N41" s="207">
        <v>1.6950000000000001</v>
      </c>
      <c r="O41" s="208" t="s">
        <v>54</v>
      </c>
      <c r="P41" s="34" t="s">
        <v>215</v>
      </c>
      <c r="Q41" s="34" t="s">
        <v>215</v>
      </c>
      <c r="R41" s="34" t="s">
        <v>55</v>
      </c>
      <c r="S41" s="37">
        <v>1314.4272900000001</v>
      </c>
      <c r="T41" s="38" t="s">
        <v>56</v>
      </c>
      <c r="U41" s="37">
        <v>1314.4272900000001</v>
      </c>
      <c r="V41" s="39" t="s">
        <v>57</v>
      </c>
      <c r="W41" s="13" t="s">
        <v>54</v>
      </c>
      <c r="X41" s="13" t="s">
        <v>54</v>
      </c>
      <c r="Y41" s="13" t="s">
        <v>54</v>
      </c>
      <c r="Z41" s="13" t="s">
        <v>54</v>
      </c>
      <c r="AA41" s="13" t="s">
        <v>54</v>
      </c>
      <c r="AB41" s="13" t="s">
        <v>54</v>
      </c>
      <c r="AC41" s="13" t="s">
        <v>54</v>
      </c>
      <c r="AD41" s="13" t="s">
        <v>54</v>
      </c>
      <c r="AE41" s="13" t="s">
        <v>54</v>
      </c>
      <c r="AF41" s="13" t="s">
        <v>54</v>
      </c>
      <c r="AG41" s="13" t="s">
        <v>54</v>
      </c>
      <c r="AH41" s="13" t="s">
        <v>54</v>
      </c>
      <c r="AI41" s="13" t="s">
        <v>54</v>
      </c>
      <c r="AJ41" s="13" t="s">
        <v>54</v>
      </c>
      <c r="AK41" s="13" t="s">
        <v>54</v>
      </c>
      <c r="AL41" s="13" t="s">
        <v>54</v>
      </c>
      <c r="AM41" s="13" t="s">
        <v>54</v>
      </c>
      <c r="AN41" s="13" t="s">
        <v>54</v>
      </c>
      <c r="AO41" s="13" t="s">
        <v>54</v>
      </c>
      <c r="AP41" s="13" t="s">
        <v>54</v>
      </c>
      <c r="AQ41" s="13" t="s">
        <v>54</v>
      </c>
      <c r="AR41" s="13" t="s">
        <v>54</v>
      </c>
      <c r="AS41" s="13" t="s">
        <v>54</v>
      </c>
      <c r="AT41" s="13" t="s">
        <v>54</v>
      </c>
      <c r="AU41" s="13" t="s">
        <v>54</v>
      </c>
      <c r="AV41" s="13" t="s">
        <v>54</v>
      </c>
      <c r="AW41" s="13" t="s">
        <v>54</v>
      </c>
      <c r="AX41" s="13" t="s">
        <v>54</v>
      </c>
      <c r="AY41" s="13" t="s">
        <v>54</v>
      </c>
    </row>
    <row r="42" spans="1:51" ht="72" x14ac:dyDescent="0.25">
      <c r="A42" s="171"/>
      <c r="B42" s="170"/>
      <c r="C42" s="170"/>
      <c r="D42" s="19">
        <v>2</v>
      </c>
      <c r="E42" s="39" t="s">
        <v>52</v>
      </c>
      <c r="F42" s="39" t="s">
        <v>53</v>
      </c>
      <c r="G42" s="179"/>
      <c r="H42" s="180"/>
      <c r="I42" s="180"/>
      <c r="J42" s="180"/>
      <c r="K42" s="180"/>
      <c r="L42" s="206"/>
      <c r="M42" s="206"/>
      <c r="N42" s="207"/>
      <c r="O42" s="208"/>
      <c r="P42" s="34" t="s">
        <v>216</v>
      </c>
      <c r="Q42" s="34" t="s">
        <v>216</v>
      </c>
      <c r="R42" s="34" t="s">
        <v>55</v>
      </c>
      <c r="S42" s="37">
        <v>7149.4092499999997</v>
      </c>
      <c r="T42" s="38" t="s">
        <v>56</v>
      </c>
      <c r="U42" s="37">
        <v>7149.4092499999997</v>
      </c>
      <c r="V42" s="39" t="s">
        <v>57</v>
      </c>
      <c r="W42" s="13" t="s">
        <v>54</v>
      </c>
      <c r="X42" s="13" t="s">
        <v>54</v>
      </c>
      <c r="Y42" s="13" t="s">
        <v>54</v>
      </c>
      <c r="Z42" s="13" t="s">
        <v>54</v>
      </c>
      <c r="AA42" s="13" t="s">
        <v>54</v>
      </c>
      <c r="AB42" s="13" t="s">
        <v>54</v>
      </c>
      <c r="AC42" s="13" t="s">
        <v>54</v>
      </c>
      <c r="AD42" s="13" t="s">
        <v>54</v>
      </c>
      <c r="AE42" s="13" t="s">
        <v>54</v>
      </c>
      <c r="AF42" s="13" t="s">
        <v>54</v>
      </c>
      <c r="AG42" s="13" t="s">
        <v>54</v>
      </c>
      <c r="AH42" s="13" t="s">
        <v>54</v>
      </c>
      <c r="AI42" s="13" t="s">
        <v>54</v>
      </c>
      <c r="AJ42" s="13" t="s">
        <v>54</v>
      </c>
      <c r="AK42" s="13" t="s">
        <v>54</v>
      </c>
      <c r="AL42" s="13" t="s">
        <v>54</v>
      </c>
      <c r="AM42" s="13" t="s">
        <v>54</v>
      </c>
      <c r="AN42" s="13" t="s">
        <v>54</v>
      </c>
      <c r="AO42" s="13" t="s">
        <v>54</v>
      </c>
      <c r="AP42" s="13" t="s">
        <v>54</v>
      </c>
      <c r="AQ42" s="13" t="s">
        <v>54</v>
      </c>
      <c r="AR42" s="13" t="s">
        <v>54</v>
      </c>
      <c r="AS42" s="13" t="s">
        <v>54</v>
      </c>
      <c r="AT42" s="13" t="s">
        <v>54</v>
      </c>
      <c r="AU42" s="13" t="s">
        <v>54</v>
      </c>
      <c r="AV42" s="13" t="s">
        <v>54</v>
      </c>
      <c r="AW42" s="13" t="s">
        <v>54</v>
      </c>
      <c r="AX42" s="13" t="s">
        <v>54</v>
      </c>
      <c r="AY42" s="13" t="s">
        <v>54</v>
      </c>
    </row>
    <row r="43" spans="1:51" ht="76.5" x14ac:dyDescent="0.25">
      <c r="A43" s="171">
        <v>16</v>
      </c>
      <c r="B43" s="170" t="s">
        <v>187</v>
      </c>
      <c r="C43" s="170" t="s">
        <v>102</v>
      </c>
      <c r="D43" s="19">
        <v>1</v>
      </c>
      <c r="E43" s="13" t="s">
        <v>52</v>
      </c>
      <c r="F43" s="13" t="s">
        <v>53</v>
      </c>
      <c r="G43" s="137">
        <v>2029</v>
      </c>
      <c r="H43" s="172" t="s">
        <v>54</v>
      </c>
      <c r="I43" s="172" t="s">
        <v>54</v>
      </c>
      <c r="J43" s="172" t="s">
        <v>54</v>
      </c>
      <c r="K43" s="172" t="s">
        <v>54</v>
      </c>
      <c r="L43" s="175" t="s">
        <v>54</v>
      </c>
      <c r="M43" s="186">
        <v>0.9</v>
      </c>
      <c r="N43" s="176" t="s">
        <v>54</v>
      </c>
      <c r="O43" s="177" t="s">
        <v>54</v>
      </c>
      <c r="P43" s="13" t="s">
        <v>100</v>
      </c>
      <c r="Q43" s="13" t="s">
        <v>100</v>
      </c>
      <c r="R43" s="13" t="s">
        <v>55</v>
      </c>
      <c r="S43" s="20">
        <v>3643.3649399999999</v>
      </c>
      <c r="T43" s="21" t="s">
        <v>56</v>
      </c>
      <c r="U43" s="20">
        <v>3643.3649399999999</v>
      </c>
      <c r="V43" s="13" t="s">
        <v>57</v>
      </c>
      <c r="W43" s="13" t="s">
        <v>54</v>
      </c>
      <c r="X43" s="13" t="s">
        <v>54</v>
      </c>
      <c r="Y43" s="13" t="s">
        <v>54</v>
      </c>
      <c r="Z43" s="13" t="s">
        <v>54</v>
      </c>
      <c r="AA43" s="13" t="s">
        <v>54</v>
      </c>
      <c r="AB43" s="13" t="s">
        <v>54</v>
      </c>
      <c r="AC43" s="13" t="s">
        <v>54</v>
      </c>
      <c r="AD43" s="13" t="s">
        <v>54</v>
      </c>
      <c r="AE43" s="13" t="s">
        <v>54</v>
      </c>
      <c r="AF43" s="13" t="s">
        <v>54</v>
      </c>
      <c r="AG43" s="13" t="s">
        <v>54</v>
      </c>
      <c r="AH43" s="13" t="s">
        <v>54</v>
      </c>
      <c r="AI43" s="13" t="s">
        <v>54</v>
      </c>
      <c r="AJ43" s="13" t="s">
        <v>54</v>
      </c>
      <c r="AK43" s="13" t="s">
        <v>54</v>
      </c>
      <c r="AL43" s="13" t="s">
        <v>54</v>
      </c>
      <c r="AM43" s="13" t="s">
        <v>54</v>
      </c>
      <c r="AN43" s="13" t="s">
        <v>54</v>
      </c>
      <c r="AO43" s="13" t="s">
        <v>54</v>
      </c>
      <c r="AP43" s="13" t="s">
        <v>54</v>
      </c>
      <c r="AQ43" s="13" t="s">
        <v>54</v>
      </c>
      <c r="AR43" s="13" t="s">
        <v>54</v>
      </c>
      <c r="AS43" s="13" t="s">
        <v>54</v>
      </c>
      <c r="AT43" s="13" t="s">
        <v>54</v>
      </c>
      <c r="AU43" s="13" t="s">
        <v>54</v>
      </c>
      <c r="AV43" s="13" t="s">
        <v>54</v>
      </c>
      <c r="AW43" s="13" t="s">
        <v>54</v>
      </c>
      <c r="AX43" s="13" t="s">
        <v>54</v>
      </c>
      <c r="AY43" s="13" t="s">
        <v>54</v>
      </c>
    </row>
    <row r="44" spans="1:51" ht="76.5" x14ac:dyDescent="0.25">
      <c r="A44" s="171"/>
      <c r="B44" s="170"/>
      <c r="C44" s="170"/>
      <c r="D44" s="19">
        <v>2</v>
      </c>
      <c r="E44" s="13" t="s">
        <v>52</v>
      </c>
      <c r="F44" s="13" t="s">
        <v>53</v>
      </c>
      <c r="G44" s="138"/>
      <c r="H44" s="172"/>
      <c r="I44" s="172"/>
      <c r="J44" s="172"/>
      <c r="K44" s="172"/>
      <c r="L44" s="175"/>
      <c r="M44" s="186"/>
      <c r="N44" s="176"/>
      <c r="O44" s="177"/>
      <c r="P44" s="13" t="s">
        <v>101</v>
      </c>
      <c r="Q44" s="13" t="s">
        <v>101</v>
      </c>
      <c r="R44" s="13" t="s">
        <v>55</v>
      </c>
      <c r="S44" s="20">
        <v>22203.755730942001</v>
      </c>
      <c r="T44" s="21" t="s">
        <v>56</v>
      </c>
      <c r="U44" s="20">
        <v>22203.755730942001</v>
      </c>
      <c r="V44" s="13" t="s">
        <v>57</v>
      </c>
      <c r="W44" s="13" t="s">
        <v>54</v>
      </c>
      <c r="X44" s="13" t="s">
        <v>54</v>
      </c>
      <c r="Y44" s="13" t="s">
        <v>54</v>
      </c>
      <c r="Z44" s="13" t="s">
        <v>54</v>
      </c>
      <c r="AA44" s="13" t="s">
        <v>54</v>
      </c>
      <c r="AB44" s="13" t="s">
        <v>54</v>
      </c>
      <c r="AC44" s="13" t="s">
        <v>54</v>
      </c>
      <c r="AD44" s="13" t="s">
        <v>54</v>
      </c>
      <c r="AE44" s="13" t="s">
        <v>54</v>
      </c>
      <c r="AF44" s="13" t="s">
        <v>54</v>
      </c>
      <c r="AG44" s="13" t="s">
        <v>54</v>
      </c>
      <c r="AH44" s="13" t="s">
        <v>54</v>
      </c>
      <c r="AI44" s="13" t="s">
        <v>54</v>
      </c>
      <c r="AJ44" s="13" t="s">
        <v>54</v>
      </c>
      <c r="AK44" s="13" t="s">
        <v>54</v>
      </c>
      <c r="AL44" s="13" t="s">
        <v>54</v>
      </c>
      <c r="AM44" s="13" t="s">
        <v>54</v>
      </c>
      <c r="AN44" s="13" t="s">
        <v>54</v>
      </c>
      <c r="AO44" s="13" t="s">
        <v>54</v>
      </c>
      <c r="AP44" s="13" t="s">
        <v>54</v>
      </c>
      <c r="AQ44" s="13" t="s">
        <v>54</v>
      </c>
      <c r="AR44" s="13" t="s">
        <v>54</v>
      </c>
      <c r="AS44" s="13" t="s">
        <v>54</v>
      </c>
      <c r="AT44" s="13" t="s">
        <v>54</v>
      </c>
      <c r="AU44" s="13" t="s">
        <v>54</v>
      </c>
      <c r="AV44" s="13" t="s">
        <v>54</v>
      </c>
      <c r="AW44" s="13" t="s">
        <v>54</v>
      </c>
      <c r="AX44" s="13" t="s">
        <v>54</v>
      </c>
      <c r="AY44" s="13" t="s">
        <v>54</v>
      </c>
    </row>
    <row r="45" spans="1:51" ht="76.5" x14ac:dyDescent="0.25">
      <c r="A45" s="171">
        <v>17</v>
      </c>
      <c r="B45" s="170" t="s">
        <v>188</v>
      </c>
      <c r="C45" s="170" t="s">
        <v>106</v>
      </c>
      <c r="D45" s="19">
        <v>1</v>
      </c>
      <c r="E45" s="13" t="s">
        <v>52</v>
      </c>
      <c r="F45" s="13" t="s">
        <v>53</v>
      </c>
      <c r="G45" s="137">
        <v>2025</v>
      </c>
      <c r="H45" s="172">
        <v>1</v>
      </c>
      <c r="I45" s="172" t="s">
        <v>54</v>
      </c>
      <c r="J45" s="172" t="s">
        <v>54</v>
      </c>
      <c r="K45" s="172" t="s">
        <v>54</v>
      </c>
      <c r="L45" s="175" t="s">
        <v>54</v>
      </c>
      <c r="M45" s="175" t="s">
        <v>54</v>
      </c>
      <c r="N45" s="176" t="s">
        <v>54</v>
      </c>
      <c r="O45" s="177" t="s">
        <v>54</v>
      </c>
      <c r="P45" s="13" t="s">
        <v>103</v>
      </c>
      <c r="Q45" s="13" t="s">
        <v>103</v>
      </c>
      <c r="R45" s="13" t="s">
        <v>55</v>
      </c>
      <c r="S45" s="20">
        <v>105.245</v>
      </c>
      <c r="T45" s="21" t="s">
        <v>56</v>
      </c>
      <c r="U45" s="20">
        <v>105.245</v>
      </c>
      <c r="V45" s="13" t="s">
        <v>57</v>
      </c>
      <c r="W45" s="13" t="s">
        <v>54</v>
      </c>
      <c r="X45" s="13" t="s">
        <v>54</v>
      </c>
      <c r="Y45" s="13" t="s">
        <v>54</v>
      </c>
      <c r="Z45" s="13" t="s">
        <v>54</v>
      </c>
      <c r="AA45" s="13" t="s">
        <v>54</v>
      </c>
      <c r="AB45" s="13" t="s">
        <v>54</v>
      </c>
      <c r="AC45" s="13" t="s">
        <v>54</v>
      </c>
      <c r="AD45" s="13" t="s">
        <v>54</v>
      </c>
      <c r="AE45" s="13" t="s">
        <v>54</v>
      </c>
      <c r="AF45" s="13" t="s">
        <v>54</v>
      </c>
      <c r="AG45" s="13" t="s">
        <v>54</v>
      </c>
      <c r="AH45" s="13" t="s">
        <v>54</v>
      </c>
      <c r="AI45" s="13" t="s">
        <v>54</v>
      </c>
      <c r="AJ45" s="13" t="s">
        <v>54</v>
      </c>
      <c r="AK45" s="13" t="s">
        <v>54</v>
      </c>
      <c r="AL45" s="13" t="s">
        <v>54</v>
      </c>
      <c r="AM45" s="13" t="s">
        <v>54</v>
      </c>
      <c r="AN45" s="13" t="s">
        <v>54</v>
      </c>
      <c r="AO45" s="13" t="s">
        <v>54</v>
      </c>
      <c r="AP45" s="13" t="s">
        <v>54</v>
      </c>
      <c r="AQ45" s="13" t="s">
        <v>54</v>
      </c>
      <c r="AR45" s="13" t="s">
        <v>54</v>
      </c>
      <c r="AS45" s="13" t="s">
        <v>54</v>
      </c>
      <c r="AT45" s="13" t="s">
        <v>54</v>
      </c>
      <c r="AU45" s="13" t="s">
        <v>54</v>
      </c>
      <c r="AV45" s="13" t="s">
        <v>54</v>
      </c>
      <c r="AW45" s="13" t="s">
        <v>54</v>
      </c>
      <c r="AX45" s="13" t="s">
        <v>54</v>
      </c>
      <c r="AY45" s="13" t="s">
        <v>54</v>
      </c>
    </row>
    <row r="46" spans="1:51" ht="76.5" x14ac:dyDescent="0.25">
      <c r="A46" s="171"/>
      <c r="B46" s="170"/>
      <c r="C46" s="170"/>
      <c r="D46" s="19">
        <v>2</v>
      </c>
      <c r="E46" s="13" t="s">
        <v>52</v>
      </c>
      <c r="F46" s="13" t="s">
        <v>53</v>
      </c>
      <c r="G46" s="138"/>
      <c r="H46" s="172"/>
      <c r="I46" s="172"/>
      <c r="J46" s="172"/>
      <c r="K46" s="172"/>
      <c r="L46" s="175"/>
      <c r="M46" s="175"/>
      <c r="N46" s="176"/>
      <c r="O46" s="177"/>
      <c r="P46" s="13" t="s">
        <v>104</v>
      </c>
      <c r="Q46" s="13" t="s">
        <v>104</v>
      </c>
      <c r="R46" s="13" t="s">
        <v>55</v>
      </c>
      <c r="S46" s="20">
        <v>1890.3025521147099</v>
      </c>
      <c r="T46" s="21" t="s">
        <v>56</v>
      </c>
      <c r="U46" s="20">
        <v>1890.3025521147099</v>
      </c>
      <c r="V46" s="13" t="s">
        <v>57</v>
      </c>
      <c r="W46" s="13" t="s">
        <v>54</v>
      </c>
      <c r="X46" s="13" t="s">
        <v>54</v>
      </c>
      <c r="Y46" s="13" t="s">
        <v>54</v>
      </c>
      <c r="Z46" s="13" t="s">
        <v>54</v>
      </c>
      <c r="AA46" s="13" t="s">
        <v>54</v>
      </c>
      <c r="AB46" s="13" t="s">
        <v>54</v>
      </c>
      <c r="AC46" s="13" t="s">
        <v>54</v>
      </c>
      <c r="AD46" s="13" t="s">
        <v>54</v>
      </c>
      <c r="AE46" s="13" t="s">
        <v>54</v>
      </c>
      <c r="AF46" s="13" t="s">
        <v>54</v>
      </c>
      <c r="AG46" s="13" t="s">
        <v>54</v>
      </c>
      <c r="AH46" s="13" t="s">
        <v>54</v>
      </c>
      <c r="AI46" s="13" t="s">
        <v>54</v>
      </c>
      <c r="AJ46" s="13" t="s">
        <v>54</v>
      </c>
      <c r="AK46" s="13" t="s">
        <v>54</v>
      </c>
      <c r="AL46" s="13" t="s">
        <v>54</v>
      </c>
      <c r="AM46" s="13" t="s">
        <v>54</v>
      </c>
      <c r="AN46" s="13" t="s">
        <v>54</v>
      </c>
      <c r="AO46" s="13" t="s">
        <v>54</v>
      </c>
      <c r="AP46" s="13" t="s">
        <v>54</v>
      </c>
      <c r="AQ46" s="13" t="s">
        <v>54</v>
      </c>
      <c r="AR46" s="13" t="s">
        <v>54</v>
      </c>
      <c r="AS46" s="13" t="s">
        <v>54</v>
      </c>
      <c r="AT46" s="13" t="s">
        <v>54</v>
      </c>
      <c r="AU46" s="13" t="s">
        <v>54</v>
      </c>
      <c r="AV46" s="13" t="s">
        <v>54</v>
      </c>
      <c r="AW46" s="13" t="s">
        <v>54</v>
      </c>
      <c r="AX46" s="13" t="s">
        <v>54</v>
      </c>
      <c r="AY46" s="13" t="s">
        <v>54</v>
      </c>
    </row>
    <row r="47" spans="1:51" ht="76.5" x14ac:dyDescent="0.25">
      <c r="A47" s="171">
        <v>18</v>
      </c>
      <c r="B47" s="170" t="s">
        <v>189</v>
      </c>
      <c r="C47" s="170" t="s">
        <v>105</v>
      </c>
      <c r="D47" s="19">
        <v>1</v>
      </c>
      <c r="E47" s="13" t="s">
        <v>52</v>
      </c>
      <c r="F47" s="13" t="s">
        <v>53</v>
      </c>
      <c r="G47" s="137">
        <v>2025</v>
      </c>
      <c r="H47" s="172">
        <v>1</v>
      </c>
      <c r="I47" s="172" t="s">
        <v>54</v>
      </c>
      <c r="J47" s="172" t="s">
        <v>54</v>
      </c>
      <c r="K47" s="172" t="s">
        <v>54</v>
      </c>
      <c r="L47" s="175" t="s">
        <v>54</v>
      </c>
      <c r="M47" s="175" t="s">
        <v>54</v>
      </c>
      <c r="N47" s="176" t="s">
        <v>54</v>
      </c>
      <c r="O47" s="177" t="s">
        <v>54</v>
      </c>
      <c r="P47" s="13" t="s">
        <v>193</v>
      </c>
      <c r="Q47" s="13" t="s">
        <v>193</v>
      </c>
      <c r="R47" s="13" t="s">
        <v>55</v>
      </c>
      <c r="S47" s="20">
        <v>105.245</v>
      </c>
      <c r="T47" s="21" t="s">
        <v>56</v>
      </c>
      <c r="U47" s="20">
        <v>105.245</v>
      </c>
      <c r="V47" s="13" t="s">
        <v>57</v>
      </c>
      <c r="W47" s="13" t="s">
        <v>54</v>
      </c>
      <c r="X47" s="13" t="s">
        <v>54</v>
      </c>
      <c r="Y47" s="13" t="s">
        <v>54</v>
      </c>
      <c r="Z47" s="13" t="s">
        <v>54</v>
      </c>
      <c r="AA47" s="13" t="s">
        <v>54</v>
      </c>
      <c r="AB47" s="13" t="s">
        <v>54</v>
      </c>
      <c r="AC47" s="13" t="s">
        <v>54</v>
      </c>
      <c r="AD47" s="13" t="s">
        <v>54</v>
      </c>
      <c r="AE47" s="13" t="s">
        <v>54</v>
      </c>
      <c r="AF47" s="13" t="s">
        <v>54</v>
      </c>
      <c r="AG47" s="13" t="s">
        <v>54</v>
      </c>
      <c r="AH47" s="13" t="s">
        <v>54</v>
      </c>
      <c r="AI47" s="13" t="s">
        <v>54</v>
      </c>
      <c r="AJ47" s="13" t="s">
        <v>54</v>
      </c>
      <c r="AK47" s="13" t="s">
        <v>54</v>
      </c>
      <c r="AL47" s="13" t="s">
        <v>54</v>
      </c>
      <c r="AM47" s="13" t="s">
        <v>54</v>
      </c>
      <c r="AN47" s="13" t="s">
        <v>54</v>
      </c>
      <c r="AO47" s="13" t="s">
        <v>54</v>
      </c>
      <c r="AP47" s="13" t="s">
        <v>54</v>
      </c>
      <c r="AQ47" s="13" t="s">
        <v>54</v>
      </c>
      <c r="AR47" s="13" t="s">
        <v>54</v>
      </c>
      <c r="AS47" s="13" t="s">
        <v>54</v>
      </c>
      <c r="AT47" s="13" t="s">
        <v>54</v>
      </c>
      <c r="AU47" s="13" t="s">
        <v>54</v>
      </c>
      <c r="AV47" s="13" t="s">
        <v>54</v>
      </c>
      <c r="AW47" s="13" t="s">
        <v>54</v>
      </c>
      <c r="AX47" s="13" t="s">
        <v>54</v>
      </c>
      <c r="AY47" s="13" t="s">
        <v>54</v>
      </c>
    </row>
    <row r="48" spans="1:51" ht="76.5" x14ac:dyDescent="0.25">
      <c r="A48" s="171"/>
      <c r="B48" s="170"/>
      <c r="C48" s="170"/>
      <c r="D48" s="19">
        <v>2</v>
      </c>
      <c r="E48" s="13" t="s">
        <v>52</v>
      </c>
      <c r="F48" s="13" t="s">
        <v>53</v>
      </c>
      <c r="G48" s="138"/>
      <c r="H48" s="172"/>
      <c r="I48" s="172"/>
      <c r="J48" s="172"/>
      <c r="K48" s="172"/>
      <c r="L48" s="175"/>
      <c r="M48" s="175"/>
      <c r="N48" s="176"/>
      <c r="O48" s="177"/>
      <c r="P48" s="13" t="s">
        <v>191</v>
      </c>
      <c r="Q48" s="13" t="s">
        <v>191</v>
      </c>
      <c r="R48" s="13" t="s">
        <v>55</v>
      </c>
      <c r="S48" s="20">
        <v>1890.3025521147099</v>
      </c>
      <c r="T48" s="21" t="s">
        <v>56</v>
      </c>
      <c r="U48" s="20">
        <v>1890.3025521147099</v>
      </c>
      <c r="V48" s="13" t="s">
        <v>57</v>
      </c>
      <c r="W48" s="13" t="s">
        <v>54</v>
      </c>
      <c r="X48" s="13" t="s">
        <v>54</v>
      </c>
      <c r="Y48" s="13" t="s">
        <v>54</v>
      </c>
      <c r="Z48" s="13" t="s">
        <v>54</v>
      </c>
      <c r="AA48" s="13" t="s">
        <v>54</v>
      </c>
      <c r="AB48" s="13" t="s">
        <v>54</v>
      </c>
      <c r="AC48" s="13" t="s">
        <v>54</v>
      </c>
      <c r="AD48" s="13" t="s">
        <v>54</v>
      </c>
      <c r="AE48" s="13" t="s">
        <v>54</v>
      </c>
      <c r="AF48" s="13" t="s">
        <v>54</v>
      </c>
      <c r="AG48" s="13" t="s">
        <v>54</v>
      </c>
      <c r="AH48" s="13" t="s">
        <v>54</v>
      </c>
      <c r="AI48" s="13" t="s">
        <v>54</v>
      </c>
      <c r="AJ48" s="13" t="s">
        <v>54</v>
      </c>
      <c r="AK48" s="13" t="s">
        <v>54</v>
      </c>
      <c r="AL48" s="13" t="s">
        <v>54</v>
      </c>
      <c r="AM48" s="13" t="s">
        <v>54</v>
      </c>
      <c r="AN48" s="13" t="s">
        <v>54</v>
      </c>
      <c r="AO48" s="13" t="s">
        <v>54</v>
      </c>
      <c r="AP48" s="13" t="s">
        <v>54</v>
      </c>
      <c r="AQ48" s="13" t="s">
        <v>54</v>
      </c>
      <c r="AR48" s="13" t="s">
        <v>54</v>
      </c>
      <c r="AS48" s="13" t="s">
        <v>54</v>
      </c>
      <c r="AT48" s="13" t="s">
        <v>54</v>
      </c>
      <c r="AU48" s="13" t="s">
        <v>54</v>
      </c>
      <c r="AV48" s="13" t="s">
        <v>54</v>
      </c>
      <c r="AW48" s="13" t="s">
        <v>54</v>
      </c>
      <c r="AX48" s="13" t="s">
        <v>54</v>
      </c>
      <c r="AY48" s="13" t="s">
        <v>54</v>
      </c>
    </row>
    <row r="49" spans="1:51" ht="76.5" x14ac:dyDescent="0.25">
      <c r="A49" s="12">
        <v>19</v>
      </c>
      <c r="B49" s="112" t="s">
        <v>194</v>
      </c>
      <c r="C49" s="112" t="s">
        <v>107</v>
      </c>
      <c r="D49" s="19">
        <v>1</v>
      </c>
      <c r="E49" s="13" t="s">
        <v>52</v>
      </c>
      <c r="F49" s="13" t="s">
        <v>53</v>
      </c>
      <c r="G49" s="19">
        <v>2029</v>
      </c>
      <c r="H49" s="19">
        <v>1</v>
      </c>
      <c r="I49" s="19" t="s">
        <v>54</v>
      </c>
      <c r="J49" s="19" t="s">
        <v>54</v>
      </c>
      <c r="K49" s="19" t="s">
        <v>54</v>
      </c>
      <c r="L49" s="17" t="s">
        <v>54</v>
      </c>
      <c r="M49" s="17" t="s">
        <v>54</v>
      </c>
      <c r="N49" s="15" t="s">
        <v>54</v>
      </c>
      <c r="O49" s="21" t="s">
        <v>54</v>
      </c>
      <c r="P49" s="13" t="s">
        <v>192</v>
      </c>
      <c r="Q49" s="13" t="s">
        <v>192</v>
      </c>
      <c r="R49" s="13" t="s">
        <v>55</v>
      </c>
      <c r="S49" s="20">
        <v>685.83180000000004</v>
      </c>
      <c r="T49" s="21" t="s">
        <v>108</v>
      </c>
      <c r="U49" s="20">
        <v>685.83180000000004</v>
      </c>
      <c r="V49" s="13" t="s">
        <v>57</v>
      </c>
      <c r="W49" s="13" t="s">
        <v>54</v>
      </c>
      <c r="X49" s="13" t="s">
        <v>54</v>
      </c>
      <c r="Y49" s="13" t="s">
        <v>54</v>
      </c>
      <c r="Z49" s="13" t="s">
        <v>54</v>
      </c>
      <c r="AA49" s="13" t="s">
        <v>54</v>
      </c>
      <c r="AB49" s="13" t="s">
        <v>54</v>
      </c>
      <c r="AC49" s="13" t="s">
        <v>54</v>
      </c>
      <c r="AD49" s="13" t="s">
        <v>54</v>
      </c>
      <c r="AE49" s="13" t="s">
        <v>54</v>
      </c>
      <c r="AF49" s="13" t="s">
        <v>54</v>
      </c>
      <c r="AG49" s="13" t="s">
        <v>54</v>
      </c>
      <c r="AH49" s="13" t="s">
        <v>54</v>
      </c>
      <c r="AI49" s="13" t="s">
        <v>54</v>
      </c>
      <c r="AJ49" s="13" t="s">
        <v>54</v>
      </c>
      <c r="AK49" s="13" t="s">
        <v>54</v>
      </c>
      <c r="AL49" s="13" t="s">
        <v>54</v>
      </c>
      <c r="AM49" s="13" t="s">
        <v>54</v>
      </c>
      <c r="AN49" s="13" t="s">
        <v>54</v>
      </c>
      <c r="AO49" s="13" t="s">
        <v>54</v>
      </c>
      <c r="AP49" s="13" t="s">
        <v>54</v>
      </c>
      <c r="AQ49" s="13" t="s">
        <v>54</v>
      </c>
      <c r="AR49" s="13" t="s">
        <v>54</v>
      </c>
      <c r="AS49" s="13" t="s">
        <v>54</v>
      </c>
      <c r="AT49" s="13" t="s">
        <v>54</v>
      </c>
      <c r="AU49" s="13" t="s">
        <v>54</v>
      </c>
      <c r="AV49" s="13" t="s">
        <v>54</v>
      </c>
      <c r="AW49" s="13" t="s">
        <v>54</v>
      </c>
      <c r="AX49" s="13" t="s">
        <v>54</v>
      </c>
      <c r="AY49" s="13" t="s">
        <v>54</v>
      </c>
    </row>
    <row r="50" spans="1:51" ht="53.25" customHeight="1" x14ac:dyDescent="0.25">
      <c r="A50" s="12">
        <f>A49+1</f>
        <v>20</v>
      </c>
      <c r="B50" s="112" t="s">
        <v>195</v>
      </c>
      <c r="C50" s="112" t="s">
        <v>110</v>
      </c>
      <c r="D50" s="19">
        <v>1</v>
      </c>
      <c r="E50" s="13" t="s">
        <v>52</v>
      </c>
      <c r="F50" s="13" t="s">
        <v>53</v>
      </c>
      <c r="G50" s="19">
        <v>2029</v>
      </c>
      <c r="H50" s="19">
        <v>1</v>
      </c>
      <c r="I50" s="19" t="s">
        <v>54</v>
      </c>
      <c r="J50" s="19" t="s">
        <v>54</v>
      </c>
      <c r="K50" s="19" t="s">
        <v>54</v>
      </c>
      <c r="L50" s="17" t="s">
        <v>54</v>
      </c>
      <c r="M50" s="17" t="s">
        <v>54</v>
      </c>
      <c r="N50" s="15" t="s">
        <v>54</v>
      </c>
      <c r="O50" s="21" t="s">
        <v>54</v>
      </c>
      <c r="P50" s="13" t="s">
        <v>109</v>
      </c>
      <c r="Q50" s="13" t="s">
        <v>109</v>
      </c>
      <c r="R50" s="13" t="s">
        <v>55</v>
      </c>
      <c r="S50" s="20">
        <v>4953.9048400000001</v>
      </c>
      <c r="T50" s="21" t="s">
        <v>108</v>
      </c>
      <c r="U50" s="20">
        <v>4953.9048400000001</v>
      </c>
      <c r="V50" s="13" t="s">
        <v>57</v>
      </c>
      <c r="W50" s="13" t="s">
        <v>54</v>
      </c>
      <c r="X50" s="13" t="s">
        <v>54</v>
      </c>
      <c r="Y50" s="13" t="s">
        <v>54</v>
      </c>
      <c r="Z50" s="13" t="s">
        <v>54</v>
      </c>
      <c r="AA50" s="13" t="s">
        <v>54</v>
      </c>
      <c r="AB50" s="13" t="s">
        <v>54</v>
      </c>
      <c r="AC50" s="13" t="s">
        <v>54</v>
      </c>
      <c r="AD50" s="13" t="s">
        <v>54</v>
      </c>
      <c r="AE50" s="13" t="s">
        <v>54</v>
      </c>
      <c r="AF50" s="13" t="s">
        <v>54</v>
      </c>
      <c r="AG50" s="13" t="s">
        <v>54</v>
      </c>
      <c r="AH50" s="13" t="s">
        <v>54</v>
      </c>
      <c r="AI50" s="13" t="s">
        <v>54</v>
      </c>
      <c r="AJ50" s="13" t="s">
        <v>54</v>
      </c>
      <c r="AK50" s="13" t="s">
        <v>54</v>
      </c>
      <c r="AL50" s="13" t="s">
        <v>54</v>
      </c>
      <c r="AM50" s="13" t="s">
        <v>54</v>
      </c>
      <c r="AN50" s="13" t="s">
        <v>54</v>
      </c>
      <c r="AO50" s="13" t="s">
        <v>54</v>
      </c>
      <c r="AP50" s="13" t="s">
        <v>54</v>
      </c>
      <c r="AQ50" s="13" t="s">
        <v>54</v>
      </c>
      <c r="AR50" s="13" t="s">
        <v>54</v>
      </c>
      <c r="AS50" s="13" t="s">
        <v>54</v>
      </c>
      <c r="AT50" s="13" t="s">
        <v>54</v>
      </c>
      <c r="AU50" s="13" t="s">
        <v>54</v>
      </c>
      <c r="AV50" s="13" t="s">
        <v>54</v>
      </c>
      <c r="AW50" s="13" t="s">
        <v>54</v>
      </c>
      <c r="AX50" s="13" t="s">
        <v>54</v>
      </c>
      <c r="AY50" s="13" t="s">
        <v>54</v>
      </c>
    </row>
    <row r="51" spans="1:51" ht="76.5" x14ac:dyDescent="0.25">
      <c r="A51" s="75">
        <f>A50+1</f>
        <v>21</v>
      </c>
      <c r="B51" s="112" t="s">
        <v>196</v>
      </c>
      <c r="C51" s="112" t="s">
        <v>111</v>
      </c>
      <c r="D51" s="19">
        <v>1</v>
      </c>
      <c r="E51" s="13" t="s">
        <v>52</v>
      </c>
      <c r="F51" s="13" t="s">
        <v>53</v>
      </c>
      <c r="G51" s="19">
        <v>2025</v>
      </c>
      <c r="H51" s="19">
        <v>1</v>
      </c>
      <c r="I51" s="19" t="s">
        <v>54</v>
      </c>
      <c r="J51" s="19" t="s">
        <v>54</v>
      </c>
      <c r="K51" s="19" t="s">
        <v>54</v>
      </c>
      <c r="L51" s="17" t="s">
        <v>54</v>
      </c>
      <c r="M51" s="17" t="s">
        <v>54</v>
      </c>
      <c r="N51" s="15" t="s">
        <v>54</v>
      </c>
      <c r="O51" s="21" t="s">
        <v>54</v>
      </c>
      <c r="P51" s="13" t="s">
        <v>112</v>
      </c>
      <c r="Q51" s="13" t="s">
        <v>112</v>
      </c>
      <c r="R51" s="13" t="s">
        <v>55</v>
      </c>
      <c r="S51" s="20">
        <v>199.392</v>
      </c>
      <c r="T51" s="21" t="s">
        <v>108</v>
      </c>
      <c r="U51" s="20">
        <v>199.392</v>
      </c>
      <c r="V51" s="13" t="s">
        <v>57</v>
      </c>
      <c r="W51" s="13" t="s">
        <v>54</v>
      </c>
      <c r="X51" s="13" t="s">
        <v>54</v>
      </c>
      <c r="Y51" s="13" t="s">
        <v>54</v>
      </c>
      <c r="Z51" s="13" t="s">
        <v>54</v>
      </c>
      <c r="AA51" s="13" t="s">
        <v>54</v>
      </c>
      <c r="AB51" s="13" t="s">
        <v>54</v>
      </c>
      <c r="AC51" s="13" t="s">
        <v>54</v>
      </c>
      <c r="AD51" s="13" t="s">
        <v>54</v>
      </c>
      <c r="AE51" s="13" t="s">
        <v>54</v>
      </c>
      <c r="AF51" s="13" t="s">
        <v>54</v>
      </c>
      <c r="AG51" s="13" t="s">
        <v>54</v>
      </c>
      <c r="AH51" s="13" t="s">
        <v>54</v>
      </c>
      <c r="AI51" s="13" t="s">
        <v>54</v>
      </c>
      <c r="AJ51" s="13" t="s">
        <v>54</v>
      </c>
      <c r="AK51" s="13" t="s">
        <v>54</v>
      </c>
      <c r="AL51" s="13" t="s">
        <v>54</v>
      </c>
      <c r="AM51" s="13" t="s">
        <v>54</v>
      </c>
      <c r="AN51" s="13" t="s">
        <v>54</v>
      </c>
      <c r="AO51" s="13" t="s">
        <v>54</v>
      </c>
      <c r="AP51" s="13" t="s">
        <v>54</v>
      </c>
      <c r="AQ51" s="13" t="s">
        <v>54</v>
      </c>
      <c r="AR51" s="13" t="s">
        <v>54</v>
      </c>
      <c r="AS51" s="13" t="s">
        <v>54</v>
      </c>
      <c r="AT51" s="13" t="s">
        <v>54</v>
      </c>
      <c r="AU51" s="13" t="s">
        <v>54</v>
      </c>
      <c r="AV51" s="13" t="s">
        <v>54</v>
      </c>
      <c r="AW51" s="13" t="s">
        <v>54</v>
      </c>
      <c r="AX51" s="13" t="s">
        <v>54</v>
      </c>
      <c r="AY51" s="13" t="s">
        <v>54</v>
      </c>
    </row>
    <row r="52" spans="1:51" ht="75.75" customHeight="1" x14ac:dyDescent="0.25">
      <c r="A52" s="129">
        <f>A51+1</f>
        <v>22</v>
      </c>
      <c r="B52" s="127" t="s">
        <v>133</v>
      </c>
      <c r="C52" s="127" t="s">
        <v>132</v>
      </c>
      <c r="D52" s="54">
        <v>1</v>
      </c>
      <c r="E52" s="34" t="s">
        <v>52</v>
      </c>
      <c r="F52" s="34" t="s">
        <v>53</v>
      </c>
      <c r="G52" s="156">
        <v>2024</v>
      </c>
      <c r="H52" s="156" t="s">
        <v>54</v>
      </c>
      <c r="I52" s="164" t="s">
        <v>54</v>
      </c>
      <c r="J52" s="164" t="s">
        <v>54</v>
      </c>
      <c r="K52" s="164" t="s">
        <v>54</v>
      </c>
      <c r="L52" s="164" t="s">
        <v>54</v>
      </c>
      <c r="M52" s="164" t="s">
        <v>54</v>
      </c>
      <c r="N52" s="164" t="s">
        <v>54</v>
      </c>
      <c r="O52" s="167">
        <v>4.1554916500000001</v>
      </c>
      <c r="P52" s="34" t="s">
        <v>125</v>
      </c>
      <c r="Q52" s="34" t="s">
        <v>126</v>
      </c>
      <c r="R52" s="34" t="s">
        <v>55</v>
      </c>
      <c r="S52" s="37">
        <v>300</v>
      </c>
      <c r="T52" s="38" t="s">
        <v>56</v>
      </c>
      <c r="U52" s="37">
        <v>300</v>
      </c>
      <c r="V52" s="39" t="s">
        <v>57</v>
      </c>
      <c r="W52" s="39" t="s">
        <v>57</v>
      </c>
      <c r="X52" s="39" t="s">
        <v>54</v>
      </c>
      <c r="Y52" s="39" t="s">
        <v>54</v>
      </c>
      <c r="Z52" s="39" t="s">
        <v>54</v>
      </c>
      <c r="AA52" s="39" t="s">
        <v>54</v>
      </c>
      <c r="AB52" s="39" t="s">
        <v>54</v>
      </c>
      <c r="AC52" s="39" t="s">
        <v>54</v>
      </c>
      <c r="AD52" s="39" t="s">
        <v>54</v>
      </c>
      <c r="AE52" s="94">
        <v>300</v>
      </c>
      <c r="AF52" s="95" t="s">
        <v>68</v>
      </c>
      <c r="AG52" s="94">
        <f t="shared" ref="AG52:AG54" si="0">AE52*1.2</f>
        <v>360</v>
      </c>
      <c r="AH52" s="39" t="s">
        <v>54</v>
      </c>
      <c r="AI52" s="39" t="s">
        <v>54</v>
      </c>
      <c r="AJ52" s="39" t="s">
        <v>54</v>
      </c>
      <c r="AK52" s="39" t="s">
        <v>54</v>
      </c>
      <c r="AL52" s="39" t="s">
        <v>54</v>
      </c>
      <c r="AM52" s="39" t="s">
        <v>54</v>
      </c>
      <c r="AN52" s="39" t="s">
        <v>54</v>
      </c>
      <c r="AO52" s="44" t="s">
        <v>69</v>
      </c>
      <c r="AP52" s="39" t="s">
        <v>55</v>
      </c>
      <c r="AQ52" s="39" t="s">
        <v>127</v>
      </c>
      <c r="AR52" s="44" t="s">
        <v>128</v>
      </c>
      <c r="AS52" s="39" t="s">
        <v>127</v>
      </c>
      <c r="AT52" s="39" t="s">
        <v>127</v>
      </c>
      <c r="AU52" s="39" t="s">
        <v>127</v>
      </c>
      <c r="AV52" s="39" t="s">
        <v>127</v>
      </c>
      <c r="AW52" s="39" t="s">
        <v>129</v>
      </c>
      <c r="AX52" s="39" t="s">
        <v>54</v>
      </c>
      <c r="AY52" s="39" t="s">
        <v>54</v>
      </c>
    </row>
    <row r="53" spans="1:51" ht="71.25" customHeight="1" x14ac:dyDescent="0.25">
      <c r="A53" s="174"/>
      <c r="B53" s="173"/>
      <c r="C53" s="173"/>
      <c r="D53" s="54">
        <v>2</v>
      </c>
      <c r="E53" s="34" t="s">
        <v>52</v>
      </c>
      <c r="F53" s="34" t="s">
        <v>53</v>
      </c>
      <c r="G53" s="145"/>
      <c r="H53" s="145"/>
      <c r="I53" s="165"/>
      <c r="J53" s="165"/>
      <c r="K53" s="165"/>
      <c r="L53" s="165"/>
      <c r="M53" s="165"/>
      <c r="N53" s="165"/>
      <c r="O53" s="168"/>
      <c r="P53" s="34" t="s">
        <v>130</v>
      </c>
      <c r="Q53" s="34" t="s">
        <v>131</v>
      </c>
      <c r="R53" s="34" t="s">
        <v>55</v>
      </c>
      <c r="S53" s="42">
        <f>3605.3712/1.2</f>
        <v>3004.4760000000001</v>
      </c>
      <c r="T53" s="62" t="s">
        <v>56</v>
      </c>
      <c r="U53" s="42">
        <f>3605.3712/1.2</f>
        <v>3004.4760000000001</v>
      </c>
      <c r="V53" s="44" t="s">
        <v>57</v>
      </c>
      <c r="W53" s="44" t="s">
        <v>57</v>
      </c>
      <c r="X53" s="44" t="s">
        <v>54</v>
      </c>
      <c r="Y53" s="44" t="s">
        <v>54</v>
      </c>
      <c r="Z53" s="44" t="s">
        <v>54</v>
      </c>
      <c r="AA53" s="44" t="s">
        <v>54</v>
      </c>
      <c r="AB53" s="44" t="s">
        <v>54</v>
      </c>
      <c r="AC53" s="44" t="s">
        <v>54</v>
      </c>
      <c r="AD53" s="44" t="s">
        <v>54</v>
      </c>
      <c r="AE53" s="42">
        <f>3605.3712/1.2</f>
        <v>3004.4760000000001</v>
      </c>
      <c r="AF53" s="44" t="s">
        <v>267</v>
      </c>
      <c r="AG53" s="96">
        <f t="shared" si="0"/>
        <v>3605.3712</v>
      </c>
      <c r="AH53" s="44" t="s">
        <v>54</v>
      </c>
      <c r="AI53" s="44" t="s">
        <v>54</v>
      </c>
      <c r="AJ53" s="44" t="s">
        <v>54</v>
      </c>
      <c r="AK53" s="44" t="s">
        <v>54</v>
      </c>
      <c r="AL53" s="44" t="s">
        <v>54</v>
      </c>
      <c r="AM53" s="44" t="s">
        <v>54</v>
      </c>
      <c r="AN53" s="44" t="s">
        <v>54</v>
      </c>
      <c r="AO53" s="44" t="s">
        <v>69</v>
      </c>
      <c r="AP53" s="39" t="s">
        <v>55</v>
      </c>
      <c r="AQ53" s="44" t="s">
        <v>318</v>
      </c>
      <c r="AR53" s="44" t="s">
        <v>350</v>
      </c>
      <c r="AS53" s="44" t="s">
        <v>318</v>
      </c>
      <c r="AT53" s="44" t="s">
        <v>318</v>
      </c>
      <c r="AU53" s="44" t="s">
        <v>351</v>
      </c>
      <c r="AV53" s="44" t="s">
        <v>351</v>
      </c>
      <c r="AW53" s="44" t="s">
        <v>352</v>
      </c>
      <c r="AX53" s="44" t="s">
        <v>54</v>
      </c>
      <c r="AY53" s="44" t="s">
        <v>54</v>
      </c>
    </row>
    <row r="54" spans="1:51" s="60" customFormat="1" ht="71.25" customHeight="1" x14ac:dyDescent="0.25">
      <c r="A54" s="130"/>
      <c r="B54" s="128"/>
      <c r="C54" s="128"/>
      <c r="D54" s="54">
        <v>3</v>
      </c>
      <c r="E54" s="34" t="s">
        <v>52</v>
      </c>
      <c r="F54" s="34" t="s">
        <v>53</v>
      </c>
      <c r="G54" s="146"/>
      <c r="H54" s="146"/>
      <c r="I54" s="166"/>
      <c r="J54" s="166"/>
      <c r="K54" s="166"/>
      <c r="L54" s="166"/>
      <c r="M54" s="166"/>
      <c r="N54" s="166"/>
      <c r="O54" s="169"/>
      <c r="P54" s="34" t="s">
        <v>353</v>
      </c>
      <c r="Q54" s="34" t="s">
        <v>354</v>
      </c>
      <c r="R54" s="34" t="s">
        <v>55</v>
      </c>
      <c r="S54" s="42">
        <v>315.33333333333331</v>
      </c>
      <c r="T54" s="62" t="s">
        <v>56</v>
      </c>
      <c r="U54" s="42">
        <v>315.33333333333331</v>
      </c>
      <c r="V54" s="39" t="s">
        <v>57</v>
      </c>
      <c r="W54" s="39" t="s">
        <v>57</v>
      </c>
      <c r="X54" s="39" t="s">
        <v>54</v>
      </c>
      <c r="Y54" s="39" t="s">
        <v>54</v>
      </c>
      <c r="Z54" s="39" t="s">
        <v>54</v>
      </c>
      <c r="AA54" s="39" t="s">
        <v>54</v>
      </c>
      <c r="AB54" s="39" t="s">
        <v>54</v>
      </c>
      <c r="AC54" s="39" t="s">
        <v>54</v>
      </c>
      <c r="AD54" s="39" t="s">
        <v>54</v>
      </c>
      <c r="AE54" s="97">
        <v>315.33333333333297</v>
      </c>
      <c r="AF54" s="39" t="s">
        <v>355</v>
      </c>
      <c r="AG54" s="97">
        <f t="shared" si="0"/>
        <v>378.39999999999958</v>
      </c>
      <c r="AH54" s="39" t="s">
        <v>54</v>
      </c>
      <c r="AI54" s="39" t="s">
        <v>54</v>
      </c>
      <c r="AJ54" s="39" t="s">
        <v>54</v>
      </c>
      <c r="AK54" s="39" t="s">
        <v>54</v>
      </c>
      <c r="AL54" s="39" t="s">
        <v>54</v>
      </c>
      <c r="AM54" s="39" t="s">
        <v>54</v>
      </c>
      <c r="AN54" s="39" t="s">
        <v>54</v>
      </c>
      <c r="AO54" s="44" t="s">
        <v>356</v>
      </c>
      <c r="AP54" s="39" t="s">
        <v>55</v>
      </c>
      <c r="AQ54" s="44" t="s">
        <v>357</v>
      </c>
      <c r="AR54" s="44" t="s">
        <v>358</v>
      </c>
      <c r="AS54" s="44" t="s">
        <v>357</v>
      </c>
      <c r="AT54" s="44" t="s">
        <v>357</v>
      </c>
      <c r="AU54" s="44" t="s">
        <v>357</v>
      </c>
      <c r="AV54" s="44" t="s">
        <v>357</v>
      </c>
      <c r="AW54" s="44" t="s">
        <v>359</v>
      </c>
      <c r="AX54" s="39" t="s">
        <v>54</v>
      </c>
      <c r="AY54" s="39" t="s">
        <v>54</v>
      </c>
    </row>
    <row r="55" spans="1:51" ht="56.25" x14ac:dyDescent="0.25">
      <c r="A55" s="129">
        <v>23</v>
      </c>
      <c r="B55" s="127" t="s">
        <v>138</v>
      </c>
      <c r="C55" s="127" t="s">
        <v>139</v>
      </c>
      <c r="D55" s="64">
        <v>1</v>
      </c>
      <c r="E55" s="66" t="s">
        <v>55</v>
      </c>
      <c r="F55" s="66" t="s">
        <v>135</v>
      </c>
      <c r="G55" s="222">
        <v>2024</v>
      </c>
      <c r="H55" s="222" t="s">
        <v>54</v>
      </c>
      <c r="I55" s="222" t="s">
        <v>54</v>
      </c>
      <c r="J55" s="222" t="s">
        <v>54</v>
      </c>
      <c r="K55" s="222" t="s">
        <v>54</v>
      </c>
      <c r="L55" s="223">
        <v>5.423</v>
      </c>
      <c r="M55" s="224" t="s">
        <v>54</v>
      </c>
      <c r="N55" s="225">
        <v>0.02</v>
      </c>
      <c r="O55" s="226" t="s">
        <v>54</v>
      </c>
      <c r="P55" s="38" t="s">
        <v>261</v>
      </c>
      <c r="Q55" s="38" t="s">
        <v>261</v>
      </c>
      <c r="R55" s="51" t="s">
        <v>55</v>
      </c>
      <c r="S55" s="79">
        <v>494.72</v>
      </c>
      <c r="T55" s="66" t="s">
        <v>56</v>
      </c>
      <c r="U55" s="80">
        <v>494.72</v>
      </c>
      <c r="V55" s="66" t="s">
        <v>57</v>
      </c>
      <c r="W55" s="66" t="s">
        <v>57</v>
      </c>
      <c r="X55" s="66" t="s">
        <v>54</v>
      </c>
      <c r="Y55" s="66" t="s">
        <v>54</v>
      </c>
      <c r="Z55" s="66" t="s">
        <v>54</v>
      </c>
      <c r="AA55" s="66" t="s">
        <v>54</v>
      </c>
      <c r="AB55" s="66" t="s">
        <v>54</v>
      </c>
      <c r="AC55" s="66" t="s">
        <v>54</v>
      </c>
      <c r="AD55" s="66" t="s">
        <v>54</v>
      </c>
      <c r="AE55" s="52">
        <v>494.72</v>
      </c>
      <c r="AF55" s="66" t="s">
        <v>262</v>
      </c>
      <c r="AG55" s="52">
        <v>494.72</v>
      </c>
      <c r="AH55" s="66" t="s">
        <v>54</v>
      </c>
      <c r="AI55" s="66" t="s">
        <v>54</v>
      </c>
      <c r="AJ55" s="66" t="s">
        <v>54</v>
      </c>
      <c r="AK55" s="66" t="s">
        <v>54</v>
      </c>
      <c r="AL55" s="66" t="s">
        <v>54</v>
      </c>
      <c r="AM55" s="66" t="s">
        <v>54</v>
      </c>
      <c r="AN55" s="66" t="s">
        <v>54</v>
      </c>
      <c r="AO55" s="66" t="s">
        <v>224</v>
      </c>
      <c r="AP55" s="66" t="s">
        <v>55</v>
      </c>
      <c r="AQ55" s="66" t="s">
        <v>399</v>
      </c>
      <c r="AR55" s="66" t="s">
        <v>400</v>
      </c>
      <c r="AS55" s="66" t="s">
        <v>399</v>
      </c>
      <c r="AT55" s="66" t="s">
        <v>399</v>
      </c>
      <c r="AU55" s="66" t="s">
        <v>401</v>
      </c>
      <c r="AV55" s="66" t="s">
        <v>401</v>
      </c>
      <c r="AW55" s="66" t="s">
        <v>402</v>
      </c>
      <c r="AX55" s="66" t="s">
        <v>54</v>
      </c>
      <c r="AY55" s="66" t="s">
        <v>54</v>
      </c>
    </row>
    <row r="56" spans="1:51" ht="56.25" x14ac:dyDescent="0.25">
      <c r="A56" s="174"/>
      <c r="B56" s="173"/>
      <c r="C56" s="173"/>
      <c r="D56" s="64">
        <v>2</v>
      </c>
      <c r="E56" s="66" t="s">
        <v>55</v>
      </c>
      <c r="F56" s="66" t="s">
        <v>135</v>
      </c>
      <c r="G56" s="222"/>
      <c r="H56" s="222"/>
      <c r="I56" s="222"/>
      <c r="J56" s="222"/>
      <c r="K56" s="222"/>
      <c r="L56" s="223"/>
      <c r="M56" s="224"/>
      <c r="N56" s="225"/>
      <c r="O56" s="226"/>
      <c r="P56" s="66" t="s">
        <v>403</v>
      </c>
      <c r="Q56" s="66" t="s">
        <v>404</v>
      </c>
      <c r="R56" s="66" t="s">
        <v>55</v>
      </c>
      <c r="S56" s="52">
        <v>4.3975799999999996</v>
      </c>
      <c r="T56" s="62" t="s">
        <v>56</v>
      </c>
      <c r="U56" s="52">
        <v>4.3975799999999996</v>
      </c>
      <c r="V56" s="66" t="s">
        <v>57</v>
      </c>
      <c r="W56" s="66" t="s">
        <v>57</v>
      </c>
      <c r="X56" s="66" t="s">
        <v>54</v>
      </c>
      <c r="Y56" s="66" t="s">
        <v>54</v>
      </c>
      <c r="Z56" s="66" t="s">
        <v>54</v>
      </c>
      <c r="AA56" s="66" t="s">
        <v>54</v>
      </c>
      <c r="AB56" s="66" t="s">
        <v>54</v>
      </c>
      <c r="AC56" s="66" t="s">
        <v>54</v>
      </c>
      <c r="AD56" s="66" t="s">
        <v>54</v>
      </c>
      <c r="AE56" s="52">
        <v>4.3975799999999996</v>
      </c>
      <c r="AF56" s="56" t="s">
        <v>267</v>
      </c>
      <c r="AG56" s="52">
        <f>AE56*1.2</f>
        <v>5.2770959999999993</v>
      </c>
      <c r="AH56" s="66" t="s">
        <v>54</v>
      </c>
      <c r="AI56" s="66" t="s">
        <v>54</v>
      </c>
      <c r="AJ56" s="66" t="s">
        <v>54</v>
      </c>
      <c r="AK56" s="66" t="s">
        <v>54</v>
      </c>
      <c r="AL56" s="66" t="s">
        <v>54</v>
      </c>
      <c r="AM56" s="66" t="s">
        <v>54</v>
      </c>
      <c r="AN56" s="66" t="s">
        <v>54</v>
      </c>
      <c r="AO56" s="66" t="s">
        <v>292</v>
      </c>
      <c r="AP56" s="66" t="s">
        <v>55</v>
      </c>
      <c r="AQ56" s="66" t="s">
        <v>405</v>
      </c>
      <c r="AR56" s="66" t="s">
        <v>406</v>
      </c>
      <c r="AS56" s="66" t="s">
        <v>405</v>
      </c>
      <c r="AT56" s="66" t="s">
        <v>405</v>
      </c>
      <c r="AU56" s="66" t="s">
        <v>407</v>
      </c>
      <c r="AV56" s="66" t="s">
        <v>407</v>
      </c>
      <c r="AW56" s="66" t="s">
        <v>407</v>
      </c>
      <c r="AX56" s="66" t="s">
        <v>54</v>
      </c>
      <c r="AY56" s="66" t="s">
        <v>54</v>
      </c>
    </row>
    <row r="57" spans="1:51" ht="55.5" customHeight="1" x14ac:dyDescent="0.25">
      <c r="A57" s="174"/>
      <c r="B57" s="173"/>
      <c r="C57" s="173"/>
      <c r="D57" s="64">
        <v>3</v>
      </c>
      <c r="E57" s="66" t="s">
        <v>55</v>
      </c>
      <c r="F57" s="66" t="s">
        <v>135</v>
      </c>
      <c r="G57" s="222"/>
      <c r="H57" s="222"/>
      <c r="I57" s="222"/>
      <c r="J57" s="222"/>
      <c r="K57" s="222"/>
      <c r="L57" s="223"/>
      <c r="M57" s="224"/>
      <c r="N57" s="225"/>
      <c r="O57" s="226"/>
      <c r="P57" s="62" t="s">
        <v>302</v>
      </c>
      <c r="Q57" s="62" t="s">
        <v>302</v>
      </c>
      <c r="R57" s="66" t="s">
        <v>55</v>
      </c>
      <c r="S57" s="52">
        <v>2328.0300000000002</v>
      </c>
      <c r="T57" s="62" t="s">
        <v>282</v>
      </c>
      <c r="U57" s="52">
        <v>2328.0300000000002</v>
      </c>
      <c r="V57" s="66" t="s">
        <v>57</v>
      </c>
      <c r="W57" s="66" t="s">
        <v>57</v>
      </c>
      <c r="X57" s="66" t="s">
        <v>54</v>
      </c>
      <c r="Y57" s="66" t="s">
        <v>54</v>
      </c>
      <c r="Z57" s="66" t="s">
        <v>54</v>
      </c>
      <c r="AA57" s="66" t="s">
        <v>54</v>
      </c>
      <c r="AB57" s="66" t="s">
        <v>54</v>
      </c>
      <c r="AC57" s="66" t="s">
        <v>54</v>
      </c>
      <c r="AD57" s="66" t="s">
        <v>54</v>
      </c>
      <c r="AE57" s="52">
        <v>2067.2838900000002</v>
      </c>
      <c r="AF57" s="56" t="s">
        <v>408</v>
      </c>
      <c r="AG57" s="52">
        <f>AE57*1.2</f>
        <v>2480.7406679999999</v>
      </c>
      <c r="AH57" s="34" t="s">
        <v>54</v>
      </c>
      <c r="AI57" s="34" t="s">
        <v>54</v>
      </c>
      <c r="AJ57" s="34" t="s">
        <v>54</v>
      </c>
      <c r="AK57" s="34" t="s">
        <v>54</v>
      </c>
      <c r="AL57" s="34" t="s">
        <v>54</v>
      </c>
      <c r="AM57" s="34" t="s">
        <v>54</v>
      </c>
      <c r="AN57" s="34" t="s">
        <v>54</v>
      </c>
      <c r="AO57" s="66" t="s">
        <v>136</v>
      </c>
      <c r="AP57" s="66" t="s">
        <v>55</v>
      </c>
      <c r="AQ57" s="66" t="s">
        <v>409</v>
      </c>
      <c r="AR57" s="66" t="s">
        <v>410</v>
      </c>
      <c r="AS57" s="66" t="s">
        <v>409</v>
      </c>
      <c r="AT57" s="66" t="s">
        <v>409</v>
      </c>
      <c r="AU57" s="66" t="s">
        <v>409</v>
      </c>
      <c r="AV57" s="66" t="s">
        <v>409</v>
      </c>
      <c r="AW57" s="66" t="s">
        <v>411</v>
      </c>
      <c r="AX57" s="66" t="s">
        <v>54</v>
      </c>
      <c r="AY57" s="66" t="s">
        <v>54</v>
      </c>
    </row>
    <row r="58" spans="1:51" s="60" customFormat="1" ht="55.5" customHeight="1" x14ac:dyDescent="0.25">
      <c r="A58" s="174"/>
      <c r="B58" s="173"/>
      <c r="C58" s="173"/>
      <c r="D58" s="64">
        <v>4</v>
      </c>
      <c r="E58" s="66" t="s">
        <v>55</v>
      </c>
      <c r="F58" s="66" t="s">
        <v>135</v>
      </c>
      <c r="G58" s="222"/>
      <c r="H58" s="222"/>
      <c r="I58" s="222"/>
      <c r="J58" s="222"/>
      <c r="K58" s="222"/>
      <c r="L58" s="223"/>
      <c r="M58" s="224"/>
      <c r="N58" s="225"/>
      <c r="O58" s="226"/>
      <c r="P58" s="62" t="s">
        <v>412</v>
      </c>
      <c r="Q58" s="62" t="s">
        <v>412</v>
      </c>
      <c r="R58" s="66" t="s">
        <v>55</v>
      </c>
      <c r="S58" s="52">
        <v>1748.1705400000001</v>
      </c>
      <c r="T58" s="62" t="s">
        <v>282</v>
      </c>
      <c r="U58" s="52">
        <v>1748.1705400000001</v>
      </c>
      <c r="V58" s="66" t="s">
        <v>57</v>
      </c>
      <c r="W58" s="66" t="s">
        <v>57</v>
      </c>
      <c r="X58" s="66" t="s">
        <v>54</v>
      </c>
      <c r="Y58" s="66" t="s">
        <v>54</v>
      </c>
      <c r="Z58" s="66" t="s">
        <v>54</v>
      </c>
      <c r="AA58" s="66" t="s">
        <v>54</v>
      </c>
      <c r="AB58" s="66" t="s">
        <v>54</v>
      </c>
      <c r="AC58" s="66" t="s">
        <v>54</v>
      </c>
      <c r="AD58" s="66" t="s">
        <v>54</v>
      </c>
      <c r="AE58" s="52">
        <v>1748.1705400000001</v>
      </c>
      <c r="AF58" s="56" t="s">
        <v>413</v>
      </c>
      <c r="AG58" s="52">
        <f>AE58*1.2</f>
        <v>2097.8046479999998</v>
      </c>
      <c r="AH58" s="34" t="s">
        <v>54</v>
      </c>
      <c r="AI58" s="34" t="s">
        <v>54</v>
      </c>
      <c r="AJ58" s="34" t="s">
        <v>54</v>
      </c>
      <c r="AK58" s="34" t="s">
        <v>54</v>
      </c>
      <c r="AL58" s="34" t="s">
        <v>54</v>
      </c>
      <c r="AM58" s="34" t="s">
        <v>54</v>
      </c>
      <c r="AN58" s="34" t="s">
        <v>54</v>
      </c>
      <c r="AO58" s="66" t="s">
        <v>136</v>
      </c>
      <c r="AP58" s="66" t="s">
        <v>55</v>
      </c>
      <c r="AQ58" s="66" t="s">
        <v>414</v>
      </c>
      <c r="AR58" s="66" t="s">
        <v>415</v>
      </c>
      <c r="AS58" s="66" t="s">
        <v>414</v>
      </c>
      <c r="AT58" s="66" t="s">
        <v>414</v>
      </c>
      <c r="AU58" s="66" t="s">
        <v>414</v>
      </c>
      <c r="AV58" s="66" t="s">
        <v>414</v>
      </c>
      <c r="AW58" s="66" t="s">
        <v>416</v>
      </c>
      <c r="AX58" s="66" t="s">
        <v>54</v>
      </c>
      <c r="AY58" s="66" t="s">
        <v>54</v>
      </c>
    </row>
    <row r="59" spans="1:51" s="60" customFormat="1" ht="55.5" customHeight="1" x14ac:dyDescent="0.25">
      <c r="A59" s="174"/>
      <c r="B59" s="173"/>
      <c r="C59" s="173"/>
      <c r="D59" s="64">
        <v>5</v>
      </c>
      <c r="E59" s="66" t="s">
        <v>55</v>
      </c>
      <c r="F59" s="66" t="s">
        <v>135</v>
      </c>
      <c r="G59" s="222"/>
      <c r="H59" s="222"/>
      <c r="I59" s="222"/>
      <c r="J59" s="222"/>
      <c r="K59" s="222"/>
      <c r="L59" s="223"/>
      <c r="M59" s="224"/>
      <c r="N59" s="225"/>
      <c r="O59" s="226"/>
      <c r="P59" s="38" t="s">
        <v>417</v>
      </c>
      <c r="Q59" s="38" t="s">
        <v>417</v>
      </c>
      <c r="R59" s="66" t="s">
        <v>55</v>
      </c>
      <c r="S59" s="102">
        <v>252</v>
      </c>
      <c r="T59" s="38" t="s">
        <v>282</v>
      </c>
      <c r="U59" s="102">
        <v>252</v>
      </c>
      <c r="V59" s="34" t="s">
        <v>57</v>
      </c>
      <c r="W59" s="34" t="s">
        <v>57</v>
      </c>
      <c r="X59" s="34" t="s">
        <v>54</v>
      </c>
      <c r="Y59" s="34" t="s">
        <v>54</v>
      </c>
      <c r="Z59" s="34" t="s">
        <v>54</v>
      </c>
      <c r="AA59" s="34" t="s">
        <v>54</v>
      </c>
      <c r="AB59" s="34" t="s">
        <v>54</v>
      </c>
      <c r="AC59" s="34" t="s">
        <v>54</v>
      </c>
      <c r="AD59" s="34" t="s">
        <v>54</v>
      </c>
      <c r="AE59" s="102">
        <v>252</v>
      </c>
      <c r="AF59" s="87" t="s">
        <v>418</v>
      </c>
      <c r="AG59" s="102">
        <v>252</v>
      </c>
      <c r="AH59" s="34" t="s">
        <v>54</v>
      </c>
      <c r="AI59" s="34" t="s">
        <v>54</v>
      </c>
      <c r="AJ59" s="34" t="s">
        <v>54</v>
      </c>
      <c r="AK59" s="34" t="s">
        <v>54</v>
      </c>
      <c r="AL59" s="34" t="s">
        <v>54</v>
      </c>
      <c r="AM59" s="34" t="s">
        <v>54</v>
      </c>
      <c r="AN59" s="34" t="s">
        <v>54</v>
      </c>
      <c r="AO59" s="34" t="s">
        <v>236</v>
      </c>
      <c r="AP59" s="34" t="s">
        <v>55</v>
      </c>
      <c r="AQ59" s="34" t="s">
        <v>419</v>
      </c>
      <c r="AR59" s="34" t="s">
        <v>420</v>
      </c>
      <c r="AS59" s="34" t="s">
        <v>419</v>
      </c>
      <c r="AT59" s="34" t="s">
        <v>419</v>
      </c>
      <c r="AU59" s="34" t="s">
        <v>419</v>
      </c>
      <c r="AV59" s="34" t="s">
        <v>419</v>
      </c>
      <c r="AW59" s="34" t="s">
        <v>421</v>
      </c>
      <c r="AX59" s="66" t="s">
        <v>54</v>
      </c>
      <c r="AY59" s="66" t="s">
        <v>54</v>
      </c>
    </row>
    <row r="60" spans="1:51" s="60" customFormat="1" ht="55.5" customHeight="1" x14ac:dyDescent="0.25">
      <c r="A60" s="174"/>
      <c r="B60" s="173"/>
      <c r="C60" s="173"/>
      <c r="D60" s="64">
        <v>6</v>
      </c>
      <c r="E60" s="66" t="s">
        <v>55</v>
      </c>
      <c r="F60" s="66" t="s">
        <v>135</v>
      </c>
      <c r="G60" s="222"/>
      <c r="H60" s="222"/>
      <c r="I60" s="222"/>
      <c r="J60" s="222"/>
      <c r="K60" s="222"/>
      <c r="L60" s="223"/>
      <c r="M60" s="224"/>
      <c r="N60" s="225"/>
      <c r="O60" s="226"/>
      <c r="P60" s="62" t="s">
        <v>422</v>
      </c>
      <c r="Q60" s="62" t="s">
        <v>422</v>
      </c>
      <c r="R60" s="66" t="s">
        <v>55</v>
      </c>
      <c r="S60" s="52">
        <v>2400.9569833333335</v>
      </c>
      <c r="T60" s="62" t="s">
        <v>282</v>
      </c>
      <c r="U60" s="52">
        <v>2400.9569833333335</v>
      </c>
      <c r="V60" s="66" t="s">
        <v>57</v>
      </c>
      <c r="W60" s="66" t="s">
        <v>57</v>
      </c>
      <c r="X60" s="66" t="s">
        <v>54</v>
      </c>
      <c r="Y60" s="66" t="s">
        <v>54</v>
      </c>
      <c r="Z60" s="66" t="s">
        <v>54</v>
      </c>
      <c r="AA60" s="66" t="s">
        <v>54</v>
      </c>
      <c r="AB60" s="66" t="s">
        <v>54</v>
      </c>
      <c r="AC60" s="66" t="s">
        <v>54</v>
      </c>
      <c r="AD60" s="66" t="s">
        <v>54</v>
      </c>
      <c r="AE60" s="52">
        <v>2390.4776999999999</v>
      </c>
      <c r="AF60" s="56" t="s">
        <v>423</v>
      </c>
      <c r="AG60" s="52">
        <f>AE60*1.2</f>
        <v>2868.5732399999997</v>
      </c>
      <c r="AH60" s="66" t="s">
        <v>54</v>
      </c>
      <c r="AI60" s="66" t="s">
        <v>54</v>
      </c>
      <c r="AJ60" s="66" t="s">
        <v>54</v>
      </c>
      <c r="AK60" s="66" t="s">
        <v>54</v>
      </c>
      <c r="AL60" s="66" t="s">
        <v>54</v>
      </c>
      <c r="AM60" s="66" t="s">
        <v>54</v>
      </c>
      <c r="AN60" s="66" t="s">
        <v>54</v>
      </c>
      <c r="AO60" s="66" t="s">
        <v>136</v>
      </c>
      <c r="AP60" s="66" t="s">
        <v>55</v>
      </c>
      <c r="AQ60" s="66" t="s">
        <v>424</v>
      </c>
      <c r="AR60" s="66" t="s">
        <v>425</v>
      </c>
      <c r="AS60" s="66" t="s">
        <v>424</v>
      </c>
      <c r="AT60" s="66" t="s">
        <v>424</v>
      </c>
      <c r="AU60" s="66" t="s">
        <v>424</v>
      </c>
      <c r="AV60" s="66" t="s">
        <v>424</v>
      </c>
      <c r="AW60" s="66" t="s">
        <v>424</v>
      </c>
      <c r="AX60" s="66" t="s">
        <v>54</v>
      </c>
      <c r="AY60" s="66" t="s">
        <v>54</v>
      </c>
    </row>
    <row r="61" spans="1:51" s="60" customFormat="1" ht="55.5" customHeight="1" x14ac:dyDescent="0.25">
      <c r="A61" s="174"/>
      <c r="B61" s="173"/>
      <c r="C61" s="173"/>
      <c r="D61" s="64">
        <v>7</v>
      </c>
      <c r="E61" s="66" t="s">
        <v>55</v>
      </c>
      <c r="F61" s="66" t="s">
        <v>135</v>
      </c>
      <c r="G61" s="222"/>
      <c r="H61" s="222"/>
      <c r="I61" s="222"/>
      <c r="J61" s="222"/>
      <c r="K61" s="222"/>
      <c r="L61" s="223"/>
      <c r="M61" s="224"/>
      <c r="N61" s="225"/>
      <c r="O61" s="226"/>
      <c r="P61" s="62" t="s">
        <v>426</v>
      </c>
      <c r="Q61" s="62" t="s">
        <v>426</v>
      </c>
      <c r="R61" s="66" t="s">
        <v>55</v>
      </c>
      <c r="S61" s="52">
        <v>15.4278</v>
      </c>
      <c r="T61" s="62" t="s">
        <v>282</v>
      </c>
      <c r="U61" s="52">
        <v>15.4278</v>
      </c>
      <c r="V61" s="66" t="s">
        <v>57</v>
      </c>
      <c r="W61" s="66" t="s">
        <v>57</v>
      </c>
      <c r="X61" s="66" t="s">
        <v>54</v>
      </c>
      <c r="Y61" s="66" t="s">
        <v>54</v>
      </c>
      <c r="Z61" s="66" t="s">
        <v>54</v>
      </c>
      <c r="AA61" s="66" t="s">
        <v>54</v>
      </c>
      <c r="AB61" s="66" t="s">
        <v>54</v>
      </c>
      <c r="AC61" s="66" t="s">
        <v>54</v>
      </c>
      <c r="AD61" s="66" t="s">
        <v>54</v>
      </c>
      <c r="AE61" s="52">
        <v>15.4278</v>
      </c>
      <c r="AF61" s="56" t="s">
        <v>423</v>
      </c>
      <c r="AG61" s="52">
        <f>AE61*1.2</f>
        <v>18.513359999999999</v>
      </c>
      <c r="AH61" s="66" t="s">
        <v>54</v>
      </c>
      <c r="AI61" s="66" t="s">
        <v>54</v>
      </c>
      <c r="AJ61" s="66" t="s">
        <v>54</v>
      </c>
      <c r="AK61" s="66" t="s">
        <v>54</v>
      </c>
      <c r="AL61" s="66" t="s">
        <v>54</v>
      </c>
      <c r="AM61" s="66" t="s">
        <v>54</v>
      </c>
      <c r="AN61" s="66" t="s">
        <v>54</v>
      </c>
      <c r="AO61" s="66" t="s">
        <v>136</v>
      </c>
      <c r="AP61" s="66" t="s">
        <v>55</v>
      </c>
      <c r="AQ61" s="66" t="s">
        <v>427</v>
      </c>
      <c r="AR61" s="66" t="s">
        <v>428</v>
      </c>
      <c r="AS61" s="66" t="s">
        <v>427</v>
      </c>
      <c r="AT61" s="66" t="s">
        <v>427</v>
      </c>
      <c r="AU61" s="66" t="s">
        <v>429</v>
      </c>
      <c r="AV61" s="103" t="s">
        <v>429</v>
      </c>
      <c r="AW61" s="66" t="s">
        <v>430</v>
      </c>
      <c r="AX61" s="66" t="s">
        <v>54</v>
      </c>
      <c r="AY61" s="66" t="s">
        <v>54</v>
      </c>
    </row>
    <row r="62" spans="1:51" s="60" customFormat="1" ht="55.5" customHeight="1" x14ac:dyDescent="0.25">
      <c r="A62" s="130"/>
      <c r="B62" s="128"/>
      <c r="C62" s="128"/>
      <c r="D62" s="64">
        <v>8</v>
      </c>
      <c r="E62" s="66" t="s">
        <v>55</v>
      </c>
      <c r="F62" s="66" t="s">
        <v>135</v>
      </c>
      <c r="G62" s="222"/>
      <c r="H62" s="222"/>
      <c r="I62" s="222"/>
      <c r="J62" s="222"/>
      <c r="K62" s="222"/>
      <c r="L62" s="223"/>
      <c r="M62" s="224"/>
      <c r="N62" s="225"/>
      <c r="O62" s="226"/>
      <c r="P62" s="38" t="s">
        <v>137</v>
      </c>
      <c r="Q62" s="38" t="s">
        <v>137</v>
      </c>
      <c r="R62" s="66" t="s">
        <v>55</v>
      </c>
      <c r="S62" s="79">
        <f>6172.2528/1.2</f>
        <v>5143.5440000000008</v>
      </c>
      <c r="T62" s="62" t="s">
        <v>56</v>
      </c>
      <c r="U62" s="80">
        <v>5143.5440000000008</v>
      </c>
      <c r="V62" s="66" t="s">
        <v>57</v>
      </c>
      <c r="W62" s="66" t="s">
        <v>57</v>
      </c>
      <c r="X62" s="66" t="s">
        <v>54</v>
      </c>
      <c r="Y62" s="66" t="s">
        <v>54</v>
      </c>
      <c r="Z62" s="66" t="s">
        <v>54</v>
      </c>
      <c r="AA62" s="66" t="s">
        <v>54</v>
      </c>
      <c r="AB62" s="66" t="s">
        <v>54</v>
      </c>
      <c r="AC62" s="66" t="s">
        <v>54</v>
      </c>
      <c r="AD62" s="66" t="s">
        <v>54</v>
      </c>
      <c r="AE62" s="42">
        <v>5246.1989999999996</v>
      </c>
      <c r="AF62" s="56" t="s">
        <v>431</v>
      </c>
      <c r="AG62" s="42">
        <f>AE62*1.2</f>
        <v>6295.438799999999</v>
      </c>
      <c r="AH62" s="66" t="s">
        <v>54</v>
      </c>
      <c r="AI62" s="66" t="s">
        <v>54</v>
      </c>
      <c r="AJ62" s="66" t="s">
        <v>54</v>
      </c>
      <c r="AK62" s="66" t="s">
        <v>54</v>
      </c>
      <c r="AL62" s="66" t="s">
        <v>54</v>
      </c>
      <c r="AM62" s="66" t="s">
        <v>54</v>
      </c>
      <c r="AN62" s="66" t="s">
        <v>54</v>
      </c>
      <c r="AO62" s="66" t="s">
        <v>136</v>
      </c>
      <c r="AP62" s="66" t="s">
        <v>55</v>
      </c>
      <c r="AQ62" s="66" t="s">
        <v>432</v>
      </c>
      <c r="AR62" s="66" t="s">
        <v>433</v>
      </c>
      <c r="AS62" s="103">
        <v>45198</v>
      </c>
      <c r="AT62" s="103">
        <v>45198</v>
      </c>
      <c r="AU62" s="103">
        <v>45198</v>
      </c>
      <c r="AV62" s="103">
        <v>45198</v>
      </c>
      <c r="AW62" s="66" t="s">
        <v>434</v>
      </c>
      <c r="AX62" s="66" t="s">
        <v>54</v>
      </c>
      <c r="AY62" s="66" t="s">
        <v>54</v>
      </c>
    </row>
    <row r="63" spans="1:51" s="16" customFormat="1" ht="71.25" customHeight="1" x14ac:dyDescent="0.25">
      <c r="A63" s="129">
        <v>24</v>
      </c>
      <c r="B63" s="127" t="s">
        <v>157</v>
      </c>
      <c r="C63" s="127" t="s">
        <v>158</v>
      </c>
      <c r="D63" s="59">
        <v>1</v>
      </c>
      <c r="E63" s="203" t="s">
        <v>52</v>
      </c>
      <c r="F63" s="203" t="s">
        <v>53</v>
      </c>
      <c r="G63" s="156">
        <v>2024</v>
      </c>
      <c r="H63" s="156">
        <v>2</v>
      </c>
      <c r="I63" s="156" t="s">
        <v>54</v>
      </c>
      <c r="J63" s="156" t="s">
        <v>54</v>
      </c>
      <c r="K63" s="156" t="s">
        <v>54</v>
      </c>
      <c r="L63" s="156" t="s">
        <v>54</v>
      </c>
      <c r="M63" s="156" t="s">
        <v>54</v>
      </c>
      <c r="N63" s="156" t="s">
        <v>54</v>
      </c>
      <c r="O63" s="156" t="s">
        <v>54</v>
      </c>
      <c r="P63" s="84" t="s">
        <v>76</v>
      </c>
      <c r="Q63" s="85" t="s">
        <v>76</v>
      </c>
      <c r="R63" s="34" t="s">
        <v>55</v>
      </c>
      <c r="S63" s="42">
        <v>46659.559000000001</v>
      </c>
      <c r="T63" s="34" t="s">
        <v>56</v>
      </c>
      <c r="U63" s="87">
        <v>46659.559000000001</v>
      </c>
      <c r="V63" s="34" t="s">
        <v>57</v>
      </c>
      <c r="W63" s="34" t="s">
        <v>57</v>
      </c>
      <c r="X63" s="62" t="s">
        <v>54</v>
      </c>
      <c r="Y63" s="62" t="s">
        <v>54</v>
      </c>
      <c r="Z63" s="62" t="s">
        <v>54</v>
      </c>
      <c r="AA63" s="62" t="s">
        <v>54</v>
      </c>
      <c r="AB63" s="62" t="s">
        <v>54</v>
      </c>
      <c r="AC63" s="62" t="s">
        <v>54</v>
      </c>
      <c r="AD63" s="62" t="s">
        <v>54</v>
      </c>
      <c r="AE63" s="62">
        <v>53160.830999999998</v>
      </c>
      <c r="AF63" s="62" t="s">
        <v>267</v>
      </c>
      <c r="AG63" s="62">
        <f t="shared" ref="AG63" si="1">AE63*1.2</f>
        <v>63792.997199999998</v>
      </c>
      <c r="AH63" s="62" t="s">
        <v>54</v>
      </c>
      <c r="AI63" s="62">
        <v>32413516299</v>
      </c>
      <c r="AJ63" s="62" t="s">
        <v>58</v>
      </c>
      <c r="AK63" s="62" t="s">
        <v>54</v>
      </c>
      <c r="AL63" s="62" t="s">
        <v>54</v>
      </c>
      <c r="AM63" s="62" t="s">
        <v>54</v>
      </c>
      <c r="AN63" s="62" t="s">
        <v>54</v>
      </c>
      <c r="AO63" s="44" t="s">
        <v>162</v>
      </c>
      <c r="AP63" s="44" t="s">
        <v>55</v>
      </c>
      <c r="AQ63" s="44" t="s">
        <v>334</v>
      </c>
      <c r="AR63" s="44" t="s">
        <v>335</v>
      </c>
      <c r="AS63" s="44" t="s">
        <v>334</v>
      </c>
      <c r="AT63" s="44" t="s">
        <v>334</v>
      </c>
      <c r="AU63" s="44" t="s">
        <v>334</v>
      </c>
      <c r="AV63" s="44" t="s">
        <v>334</v>
      </c>
      <c r="AW63" s="44" t="s">
        <v>336</v>
      </c>
      <c r="AX63" s="44" t="s">
        <v>337</v>
      </c>
      <c r="AY63" s="44" t="s">
        <v>54</v>
      </c>
    </row>
    <row r="64" spans="1:51" s="16" customFormat="1" ht="71.25" customHeight="1" x14ac:dyDescent="0.25">
      <c r="A64" s="174"/>
      <c r="B64" s="173"/>
      <c r="C64" s="173"/>
      <c r="D64" s="59">
        <v>2</v>
      </c>
      <c r="E64" s="204"/>
      <c r="F64" s="204"/>
      <c r="G64" s="145"/>
      <c r="H64" s="145"/>
      <c r="I64" s="145"/>
      <c r="J64" s="145"/>
      <c r="K64" s="145"/>
      <c r="L64" s="145"/>
      <c r="M64" s="145"/>
      <c r="N64" s="145"/>
      <c r="O64" s="145"/>
      <c r="P64" s="84" t="s">
        <v>338</v>
      </c>
      <c r="Q64" s="85" t="s">
        <v>338</v>
      </c>
      <c r="R64" s="34" t="s">
        <v>55</v>
      </c>
      <c r="S64" s="42">
        <v>298.72881999999998</v>
      </c>
      <c r="T64" s="66" t="s">
        <v>56</v>
      </c>
      <c r="U64" s="56">
        <v>298.72881999999998</v>
      </c>
      <c r="V64" s="66" t="s">
        <v>57</v>
      </c>
      <c r="W64" s="66" t="s">
        <v>57</v>
      </c>
      <c r="X64" s="62" t="s">
        <v>54</v>
      </c>
      <c r="Y64" s="62" t="s">
        <v>54</v>
      </c>
      <c r="Z64" s="62" t="s">
        <v>140</v>
      </c>
      <c r="AA64" s="62">
        <v>298.72881999999998</v>
      </c>
      <c r="AB64" s="62" t="s">
        <v>140</v>
      </c>
      <c r="AC64" s="62" t="s">
        <v>54</v>
      </c>
      <c r="AD64" s="62" t="s">
        <v>54</v>
      </c>
      <c r="AE64" s="62">
        <v>298.72881999999998</v>
      </c>
      <c r="AF64" s="62" t="s">
        <v>140</v>
      </c>
      <c r="AG64" s="62">
        <f>AE64*1.18</f>
        <v>352.50000759999995</v>
      </c>
      <c r="AH64" s="62" t="s">
        <v>54</v>
      </c>
      <c r="AI64" s="62">
        <v>31604122219</v>
      </c>
      <c r="AJ64" s="62" t="s">
        <v>58</v>
      </c>
      <c r="AK64" s="62" t="s">
        <v>54</v>
      </c>
      <c r="AL64" s="62" t="s">
        <v>54</v>
      </c>
      <c r="AM64" s="62" t="s">
        <v>54</v>
      </c>
      <c r="AN64" s="62" t="s">
        <v>54</v>
      </c>
      <c r="AO64" s="44" t="s">
        <v>54</v>
      </c>
      <c r="AP64" s="44" t="s">
        <v>55</v>
      </c>
      <c r="AQ64" s="44" t="s">
        <v>72</v>
      </c>
      <c r="AR64" s="44" t="s">
        <v>339</v>
      </c>
      <c r="AS64" s="44" t="s">
        <v>72</v>
      </c>
      <c r="AT64" s="44" t="s">
        <v>72</v>
      </c>
      <c r="AU64" s="44" t="s">
        <v>72</v>
      </c>
      <c r="AV64" s="44" t="s">
        <v>74</v>
      </c>
      <c r="AW64" s="44" t="s">
        <v>75</v>
      </c>
      <c r="AX64" s="44" t="s">
        <v>54</v>
      </c>
      <c r="AY64" s="44" t="s">
        <v>54</v>
      </c>
    </row>
    <row r="65" spans="1:51" s="16" customFormat="1" ht="71.25" customHeight="1" x14ac:dyDescent="0.25">
      <c r="A65" s="130"/>
      <c r="B65" s="128"/>
      <c r="C65" s="128"/>
      <c r="D65" s="59">
        <v>3</v>
      </c>
      <c r="E65" s="205"/>
      <c r="F65" s="205"/>
      <c r="G65" s="146"/>
      <c r="H65" s="146"/>
      <c r="I65" s="146"/>
      <c r="J65" s="146"/>
      <c r="K65" s="146"/>
      <c r="L65" s="146"/>
      <c r="M65" s="146"/>
      <c r="N65" s="146"/>
      <c r="O65" s="146"/>
      <c r="P65" s="84" t="s">
        <v>340</v>
      </c>
      <c r="Q65" s="84" t="s">
        <v>340</v>
      </c>
      <c r="R65" s="34" t="s">
        <v>55</v>
      </c>
      <c r="S65" s="92">
        <v>5.8983100000000004</v>
      </c>
      <c r="T65" s="34" t="s">
        <v>56</v>
      </c>
      <c r="U65" s="92">
        <v>5.8983100000000004</v>
      </c>
      <c r="V65" s="34" t="s">
        <v>57</v>
      </c>
      <c r="W65" s="34" t="s">
        <v>57</v>
      </c>
      <c r="X65" s="62" t="s">
        <v>54</v>
      </c>
      <c r="Y65" s="62" t="s">
        <v>54</v>
      </c>
      <c r="Z65" s="62" t="s">
        <v>54</v>
      </c>
      <c r="AA65" s="62" t="s">
        <v>54</v>
      </c>
      <c r="AB65" s="62" t="s">
        <v>54</v>
      </c>
      <c r="AC65" s="62" t="s">
        <v>54</v>
      </c>
      <c r="AD65" s="62" t="s">
        <v>54</v>
      </c>
      <c r="AE65" s="92">
        <v>5.8983100000000004</v>
      </c>
      <c r="AF65" s="62" t="s">
        <v>315</v>
      </c>
      <c r="AG65" s="92">
        <f>AE65*1.18</f>
        <v>6.9600058000000002</v>
      </c>
      <c r="AH65" s="62" t="s">
        <v>54</v>
      </c>
      <c r="AI65" s="62" t="s">
        <v>54</v>
      </c>
      <c r="AJ65" s="62" t="s">
        <v>54</v>
      </c>
      <c r="AK65" s="62" t="s">
        <v>54</v>
      </c>
      <c r="AL65" s="62" t="s">
        <v>54</v>
      </c>
      <c r="AM65" s="62" t="s">
        <v>54</v>
      </c>
      <c r="AN65" s="62" t="s">
        <v>54</v>
      </c>
      <c r="AO65" s="44" t="s">
        <v>54</v>
      </c>
      <c r="AP65" s="44" t="s">
        <v>54</v>
      </c>
      <c r="AQ65" s="44" t="s">
        <v>54</v>
      </c>
      <c r="AR65" s="44" t="s">
        <v>54</v>
      </c>
      <c r="AS65" s="44" t="s">
        <v>54</v>
      </c>
      <c r="AT65" s="44" t="s">
        <v>341</v>
      </c>
      <c r="AU65" s="44" t="s">
        <v>316</v>
      </c>
      <c r="AV65" s="44" t="s">
        <v>316</v>
      </c>
      <c r="AW65" s="44" t="s">
        <v>316</v>
      </c>
      <c r="AX65" s="44" t="s">
        <v>54</v>
      </c>
      <c r="AY65" s="44" t="s">
        <v>54</v>
      </c>
    </row>
    <row r="66" spans="1:51" s="14" customFormat="1" ht="56.25" x14ac:dyDescent="0.25">
      <c r="A66" s="129">
        <v>25</v>
      </c>
      <c r="B66" s="127" t="s">
        <v>159</v>
      </c>
      <c r="C66" s="127" t="s">
        <v>160</v>
      </c>
      <c r="D66" s="63">
        <v>1</v>
      </c>
      <c r="E66" s="203" t="s">
        <v>52</v>
      </c>
      <c r="F66" s="203" t="s">
        <v>53</v>
      </c>
      <c r="G66" s="156">
        <v>2024</v>
      </c>
      <c r="H66" s="156">
        <v>1</v>
      </c>
      <c r="I66" s="156" t="s">
        <v>54</v>
      </c>
      <c r="J66" s="156" t="s">
        <v>54</v>
      </c>
      <c r="K66" s="156" t="s">
        <v>54</v>
      </c>
      <c r="L66" s="156" t="s">
        <v>54</v>
      </c>
      <c r="M66" s="156" t="s">
        <v>54</v>
      </c>
      <c r="N66" s="156" t="s">
        <v>54</v>
      </c>
      <c r="O66" s="156" t="s">
        <v>54</v>
      </c>
      <c r="P66" s="84" t="s">
        <v>161</v>
      </c>
      <c r="Q66" s="85" t="s">
        <v>161</v>
      </c>
      <c r="R66" s="34" t="s">
        <v>55</v>
      </c>
      <c r="S66" s="42">
        <v>1100</v>
      </c>
      <c r="T66" s="34" t="s">
        <v>56</v>
      </c>
      <c r="U66" s="86">
        <v>1100</v>
      </c>
      <c r="V66" s="34" t="s">
        <v>57</v>
      </c>
      <c r="W66" s="34" t="s">
        <v>57</v>
      </c>
      <c r="X66" s="34" t="s">
        <v>54</v>
      </c>
      <c r="Y66" s="34" t="s">
        <v>54</v>
      </c>
      <c r="Z66" s="34" t="s">
        <v>54</v>
      </c>
      <c r="AA66" s="34" t="s">
        <v>54</v>
      </c>
      <c r="AB66" s="34" t="s">
        <v>54</v>
      </c>
      <c r="AC66" s="34" t="s">
        <v>54</v>
      </c>
      <c r="AD66" s="34" t="s">
        <v>54</v>
      </c>
      <c r="AE66" s="86">
        <v>1100</v>
      </c>
      <c r="AF66" s="34" t="s">
        <v>68</v>
      </c>
      <c r="AG66" s="87">
        <v>1320</v>
      </c>
      <c r="AH66" s="34" t="s">
        <v>54</v>
      </c>
      <c r="AI66" s="34" t="s">
        <v>54</v>
      </c>
      <c r="AJ66" s="34" t="s">
        <v>54</v>
      </c>
      <c r="AK66" s="34" t="s">
        <v>54</v>
      </c>
      <c r="AL66" s="34" t="s">
        <v>54</v>
      </c>
      <c r="AM66" s="34" t="s">
        <v>54</v>
      </c>
      <c r="AN66" s="34" t="s">
        <v>54</v>
      </c>
      <c r="AO66" s="34" t="s">
        <v>162</v>
      </c>
      <c r="AP66" s="34" t="s">
        <v>55</v>
      </c>
      <c r="AQ66" s="34" t="s">
        <v>163</v>
      </c>
      <c r="AR66" s="34" t="s">
        <v>164</v>
      </c>
      <c r="AS66" s="34" t="s">
        <v>163</v>
      </c>
      <c r="AT66" s="34" t="s">
        <v>163</v>
      </c>
      <c r="AU66" s="66" t="s">
        <v>163</v>
      </c>
      <c r="AV66" s="34" t="s">
        <v>163</v>
      </c>
      <c r="AW66" s="34" t="s">
        <v>165</v>
      </c>
      <c r="AX66" s="34" t="s">
        <v>54</v>
      </c>
      <c r="AY66" s="34" t="s">
        <v>54</v>
      </c>
    </row>
    <row r="67" spans="1:51" s="14" customFormat="1" ht="51.75" customHeight="1" x14ac:dyDescent="0.25">
      <c r="A67" s="174"/>
      <c r="B67" s="173"/>
      <c r="C67" s="173"/>
      <c r="D67" s="63">
        <v>2</v>
      </c>
      <c r="E67" s="204"/>
      <c r="F67" s="204"/>
      <c r="G67" s="145"/>
      <c r="H67" s="145"/>
      <c r="I67" s="145"/>
      <c r="J67" s="145"/>
      <c r="K67" s="145"/>
      <c r="L67" s="145"/>
      <c r="M67" s="145"/>
      <c r="N67" s="145"/>
      <c r="O67" s="145"/>
      <c r="P67" s="22" t="s">
        <v>314</v>
      </c>
      <c r="Q67" s="22" t="s">
        <v>314</v>
      </c>
      <c r="R67" s="66" t="s">
        <v>55</v>
      </c>
      <c r="S67" s="88">
        <v>7.6869100000000001</v>
      </c>
      <c r="T67" s="66" t="s">
        <v>56</v>
      </c>
      <c r="U67" s="89">
        <v>7.6869100000000001</v>
      </c>
      <c r="V67" s="66" t="s">
        <v>57</v>
      </c>
      <c r="W67" s="66" t="s">
        <v>57</v>
      </c>
      <c r="X67" s="66" t="s">
        <v>54</v>
      </c>
      <c r="Y67" s="66" t="s">
        <v>54</v>
      </c>
      <c r="Z67" s="66" t="s">
        <v>54</v>
      </c>
      <c r="AA67" s="66" t="s">
        <v>54</v>
      </c>
      <c r="AB67" s="66" t="s">
        <v>54</v>
      </c>
      <c r="AC67" s="66" t="s">
        <v>54</v>
      </c>
      <c r="AD67" s="66" t="s">
        <v>54</v>
      </c>
      <c r="AE67" s="90">
        <v>7.6869100000000001</v>
      </c>
      <c r="AF67" s="66" t="s">
        <v>315</v>
      </c>
      <c r="AG67" s="90">
        <f>AE67*1.2</f>
        <v>9.2242920000000002</v>
      </c>
      <c r="AH67" s="66" t="s">
        <v>54</v>
      </c>
      <c r="AI67" s="66" t="s">
        <v>54</v>
      </c>
      <c r="AJ67" s="66" t="s">
        <v>54</v>
      </c>
      <c r="AK67" s="66" t="s">
        <v>54</v>
      </c>
      <c r="AL67" s="66" t="s">
        <v>54</v>
      </c>
      <c r="AM67" s="66" t="s">
        <v>54</v>
      </c>
      <c r="AN67" s="66" t="s">
        <v>54</v>
      </c>
      <c r="AO67" s="66" t="s">
        <v>54</v>
      </c>
      <c r="AP67" s="66" t="s">
        <v>54</v>
      </c>
      <c r="AQ67" s="66" t="s">
        <v>54</v>
      </c>
      <c r="AR67" s="66" t="s">
        <v>54</v>
      </c>
      <c r="AS67" s="66" t="s">
        <v>54</v>
      </c>
      <c r="AT67" s="66" t="s">
        <v>54</v>
      </c>
      <c r="AU67" s="66" t="s">
        <v>316</v>
      </c>
      <c r="AV67" s="66" t="s">
        <v>316</v>
      </c>
      <c r="AW67" s="66" t="s">
        <v>316</v>
      </c>
      <c r="AX67" s="66" t="s">
        <v>54</v>
      </c>
      <c r="AY67" s="66" t="s">
        <v>54</v>
      </c>
    </row>
    <row r="68" spans="1:51" s="60" customFormat="1" ht="51.75" customHeight="1" x14ac:dyDescent="0.25">
      <c r="A68" s="130"/>
      <c r="B68" s="128"/>
      <c r="C68" s="128"/>
      <c r="D68" s="63">
        <v>3</v>
      </c>
      <c r="E68" s="205"/>
      <c r="F68" s="205"/>
      <c r="G68" s="146"/>
      <c r="H68" s="146"/>
      <c r="I68" s="146"/>
      <c r="J68" s="146"/>
      <c r="K68" s="146"/>
      <c r="L68" s="146"/>
      <c r="M68" s="146"/>
      <c r="N68" s="146"/>
      <c r="O68" s="146"/>
      <c r="P68" s="84" t="s">
        <v>166</v>
      </c>
      <c r="Q68" s="85" t="s">
        <v>166</v>
      </c>
      <c r="R68" s="34" t="s">
        <v>55</v>
      </c>
      <c r="S68" s="42">
        <v>32219.43</v>
      </c>
      <c r="T68" s="66" t="s">
        <v>56</v>
      </c>
      <c r="U68" s="56">
        <v>32219.43</v>
      </c>
      <c r="V68" s="34" t="s">
        <v>57</v>
      </c>
      <c r="W68" s="66" t="s">
        <v>57</v>
      </c>
      <c r="X68" s="62" t="s">
        <v>54</v>
      </c>
      <c r="Y68" s="62" t="s">
        <v>54</v>
      </c>
      <c r="Z68" s="62" t="s">
        <v>54</v>
      </c>
      <c r="AA68" s="62" t="s">
        <v>54</v>
      </c>
      <c r="AB68" s="62" t="s">
        <v>54</v>
      </c>
      <c r="AC68" s="62" t="s">
        <v>54</v>
      </c>
      <c r="AD68" s="62" t="s">
        <v>54</v>
      </c>
      <c r="AE68" s="62">
        <v>32397.297999999999</v>
      </c>
      <c r="AF68" s="62" t="s">
        <v>267</v>
      </c>
      <c r="AG68" s="62">
        <f t="shared" ref="AG68:AG69" si="2">AE68*1.2</f>
        <v>38876.757599999997</v>
      </c>
      <c r="AH68" s="62" t="s">
        <v>54</v>
      </c>
      <c r="AI68" s="66" t="s">
        <v>317</v>
      </c>
      <c r="AJ68" s="66" t="s">
        <v>58</v>
      </c>
      <c r="AK68" s="66" t="s">
        <v>54</v>
      </c>
      <c r="AL68" s="66" t="s">
        <v>54</v>
      </c>
      <c r="AM68" s="66" t="s">
        <v>54</v>
      </c>
      <c r="AN68" s="66" t="s">
        <v>54</v>
      </c>
      <c r="AO68" s="66" t="s">
        <v>162</v>
      </c>
      <c r="AP68" s="66" t="s">
        <v>55</v>
      </c>
      <c r="AQ68" s="66" t="s">
        <v>318</v>
      </c>
      <c r="AR68" s="66" t="s">
        <v>319</v>
      </c>
      <c r="AS68" s="66" t="s">
        <v>307</v>
      </c>
      <c r="AT68" s="66" t="s">
        <v>307</v>
      </c>
      <c r="AU68" s="66" t="s">
        <v>307</v>
      </c>
      <c r="AV68" s="66" t="s">
        <v>307</v>
      </c>
      <c r="AW68" s="66" t="s">
        <v>290</v>
      </c>
      <c r="AX68" s="34" t="s">
        <v>54</v>
      </c>
      <c r="AY68" s="34" t="s">
        <v>54</v>
      </c>
    </row>
    <row r="69" spans="1:51" s="14" customFormat="1" ht="85.5" customHeight="1" x14ac:dyDescent="0.25">
      <c r="A69" s="12">
        <v>26</v>
      </c>
      <c r="B69" s="112" t="s">
        <v>169</v>
      </c>
      <c r="C69" s="112" t="s">
        <v>168</v>
      </c>
      <c r="D69" s="63">
        <v>1</v>
      </c>
      <c r="E69" s="34" t="s">
        <v>52</v>
      </c>
      <c r="F69" s="34" t="s">
        <v>53</v>
      </c>
      <c r="G69" s="63">
        <v>2024</v>
      </c>
      <c r="H69" s="63" t="s">
        <v>54</v>
      </c>
      <c r="I69" s="38" t="s">
        <v>54</v>
      </c>
      <c r="J69" s="47">
        <v>0.16</v>
      </c>
      <c r="K69" s="38" t="s">
        <v>54</v>
      </c>
      <c r="L69" s="38" t="s">
        <v>54</v>
      </c>
      <c r="M69" s="38" t="s">
        <v>54</v>
      </c>
      <c r="N69" s="38" t="s">
        <v>54</v>
      </c>
      <c r="O69" s="38" t="s">
        <v>54</v>
      </c>
      <c r="P69" s="34" t="s">
        <v>366</v>
      </c>
      <c r="Q69" s="34" t="s">
        <v>366</v>
      </c>
      <c r="R69" s="34" t="s">
        <v>55</v>
      </c>
      <c r="S69" s="42">
        <v>740.60900000000004</v>
      </c>
      <c r="T69" s="62" t="s">
        <v>56</v>
      </c>
      <c r="U69" s="42">
        <v>740.60900000000004</v>
      </c>
      <c r="V69" s="44" t="s">
        <v>57</v>
      </c>
      <c r="W69" s="44" t="s">
        <v>320</v>
      </c>
      <c r="X69" s="62" t="s">
        <v>54</v>
      </c>
      <c r="Y69" s="62" t="s">
        <v>54</v>
      </c>
      <c r="Z69" s="62" t="s">
        <v>267</v>
      </c>
      <c r="AA69" s="62">
        <v>740.60900000000004</v>
      </c>
      <c r="AB69" s="62" t="s">
        <v>267</v>
      </c>
      <c r="AC69" s="62" t="s">
        <v>54</v>
      </c>
      <c r="AD69" s="62" t="s">
        <v>54</v>
      </c>
      <c r="AE69" s="62">
        <v>740.60900000000004</v>
      </c>
      <c r="AF69" s="62" t="s">
        <v>267</v>
      </c>
      <c r="AG69" s="62">
        <f t="shared" si="2"/>
        <v>888.73080000000004</v>
      </c>
      <c r="AH69" s="62" t="s">
        <v>54</v>
      </c>
      <c r="AI69" s="62">
        <v>32413540379</v>
      </c>
      <c r="AJ69" s="62" t="s">
        <v>58</v>
      </c>
      <c r="AK69" s="62" t="s">
        <v>54</v>
      </c>
      <c r="AL69" s="62" t="s">
        <v>54</v>
      </c>
      <c r="AM69" s="62" t="s">
        <v>54</v>
      </c>
      <c r="AN69" s="62" t="s">
        <v>54</v>
      </c>
      <c r="AO69" s="44" t="s">
        <v>54</v>
      </c>
      <c r="AP69" s="44" t="s">
        <v>55</v>
      </c>
      <c r="AQ69" s="44" t="s">
        <v>367</v>
      </c>
      <c r="AR69" s="44" t="s">
        <v>368</v>
      </c>
      <c r="AS69" s="44" t="s">
        <v>332</v>
      </c>
      <c r="AT69" s="44" t="s">
        <v>332</v>
      </c>
      <c r="AU69" s="44" t="s">
        <v>369</v>
      </c>
      <c r="AV69" s="44" t="s">
        <v>369</v>
      </c>
      <c r="AW69" s="44" t="s">
        <v>365</v>
      </c>
      <c r="AX69" s="44" t="s">
        <v>54</v>
      </c>
      <c r="AY69" s="44" t="s">
        <v>54</v>
      </c>
    </row>
    <row r="70" spans="1:51" s="14" customFormat="1" ht="52.5" customHeight="1" x14ac:dyDescent="0.25">
      <c r="A70" s="12">
        <v>27</v>
      </c>
      <c r="B70" s="112" t="s">
        <v>172</v>
      </c>
      <c r="C70" s="112" t="s">
        <v>170</v>
      </c>
      <c r="D70" s="63">
        <v>1</v>
      </c>
      <c r="E70" s="34" t="s">
        <v>52</v>
      </c>
      <c r="F70" s="34" t="s">
        <v>53</v>
      </c>
      <c r="G70" s="63">
        <v>2024</v>
      </c>
      <c r="H70" s="63" t="s">
        <v>54</v>
      </c>
      <c r="I70" s="38" t="s">
        <v>54</v>
      </c>
      <c r="J70" s="47">
        <v>0.25</v>
      </c>
      <c r="K70" s="38" t="s">
        <v>54</v>
      </c>
      <c r="L70" s="38" t="s">
        <v>54</v>
      </c>
      <c r="M70" s="38" t="s">
        <v>54</v>
      </c>
      <c r="N70" s="38" t="s">
        <v>54</v>
      </c>
      <c r="O70" s="38" t="s">
        <v>54</v>
      </c>
      <c r="P70" s="34" t="s">
        <v>171</v>
      </c>
      <c r="Q70" s="34" t="s">
        <v>171</v>
      </c>
      <c r="R70" s="34" t="s">
        <v>55</v>
      </c>
      <c r="S70" s="42">
        <v>1158.575</v>
      </c>
      <c r="T70" s="62" t="s">
        <v>56</v>
      </c>
      <c r="U70" s="42">
        <v>1207.8037199999999</v>
      </c>
      <c r="V70" s="39" t="s">
        <v>57</v>
      </c>
      <c r="W70" s="44" t="s">
        <v>320</v>
      </c>
      <c r="X70" s="62" t="s">
        <v>54</v>
      </c>
      <c r="Y70" s="62" t="s">
        <v>54</v>
      </c>
      <c r="Z70" s="62" t="s">
        <v>267</v>
      </c>
      <c r="AA70" s="62">
        <v>1158.575</v>
      </c>
      <c r="AB70" s="62" t="s">
        <v>267</v>
      </c>
      <c r="AC70" s="62" t="s">
        <v>54</v>
      </c>
      <c r="AD70" s="62" t="s">
        <v>54</v>
      </c>
      <c r="AE70" s="62">
        <v>1158.575</v>
      </c>
      <c r="AF70" s="62" t="s">
        <v>267</v>
      </c>
      <c r="AG70" s="62">
        <f>AE70*1.2</f>
        <v>1390.29</v>
      </c>
      <c r="AH70" s="62" t="s">
        <v>54</v>
      </c>
      <c r="AI70" s="62">
        <v>32413540339</v>
      </c>
      <c r="AJ70" s="62" t="s">
        <v>58</v>
      </c>
      <c r="AK70" s="62" t="s">
        <v>54</v>
      </c>
      <c r="AL70" s="62" t="s">
        <v>54</v>
      </c>
      <c r="AM70" s="62" t="s">
        <v>54</v>
      </c>
      <c r="AN70" s="62" t="s">
        <v>54</v>
      </c>
      <c r="AO70" s="44" t="s">
        <v>54</v>
      </c>
      <c r="AP70" s="44" t="s">
        <v>55</v>
      </c>
      <c r="AQ70" s="44" t="s">
        <v>330</v>
      </c>
      <c r="AR70" s="44" t="s">
        <v>331</v>
      </c>
      <c r="AS70" s="44" t="s">
        <v>332</v>
      </c>
      <c r="AT70" s="44" t="s">
        <v>332</v>
      </c>
      <c r="AU70" s="44" t="s">
        <v>332</v>
      </c>
      <c r="AV70" s="44" t="s">
        <v>332</v>
      </c>
      <c r="AW70" s="44" t="s">
        <v>333</v>
      </c>
      <c r="AX70" s="44" t="s">
        <v>54</v>
      </c>
      <c r="AY70" s="44" t="s">
        <v>54</v>
      </c>
    </row>
    <row r="71" spans="1:51" s="14" customFormat="1" ht="60" x14ac:dyDescent="0.25">
      <c r="A71" s="12">
        <v>28</v>
      </c>
      <c r="B71" s="112" t="s">
        <v>174</v>
      </c>
      <c r="C71" s="112" t="s">
        <v>173</v>
      </c>
      <c r="D71" s="63">
        <v>1</v>
      </c>
      <c r="E71" s="34" t="s">
        <v>52</v>
      </c>
      <c r="F71" s="34" t="s">
        <v>53</v>
      </c>
      <c r="G71" s="63">
        <v>2024</v>
      </c>
      <c r="H71" s="63" t="s">
        <v>54</v>
      </c>
      <c r="I71" s="38" t="s">
        <v>54</v>
      </c>
      <c r="J71" s="47">
        <v>0.25</v>
      </c>
      <c r="K71" s="38" t="s">
        <v>54</v>
      </c>
      <c r="L71" s="38" t="s">
        <v>54</v>
      </c>
      <c r="M71" s="38" t="s">
        <v>54</v>
      </c>
      <c r="N71" s="38" t="s">
        <v>54</v>
      </c>
      <c r="O71" s="38" t="s">
        <v>54</v>
      </c>
      <c r="P71" s="34" t="s">
        <v>360</v>
      </c>
      <c r="Q71" s="34" t="s">
        <v>360</v>
      </c>
      <c r="R71" s="34" t="s">
        <v>55</v>
      </c>
      <c r="S71" s="42">
        <v>1158.4369999999999</v>
      </c>
      <c r="T71" s="62" t="s">
        <v>56</v>
      </c>
      <c r="U71" s="42">
        <v>1158.4369999999999</v>
      </c>
      <c r="V71" s="39" t="s">
        <v>57</v>
      </c>
      <c r="W71" s="44" t="s">
        <v>320</v>
      </c>
      <c r="X71" s="62" t="s">
        <v>54</v>
      </c>
      <c r="Y71" s="62" t="s">
        <v>54</v>
      </c>
      <c r="Z71" s="62" t="s">
        <v>267</v>
      </c>
      <c r="AA71" s="62">
        <v>1158.4369999999999</v>
      </c>
      <c r="AB71" s="62" t="s">
        <v>267</v>
      </c>
      <c r="AC71" s="62" t="s">
        <v>54</v>
      </c>
      <c r="AD71" s="62" t="s">
        <v>54</v>
      </c>
      <c r="AE71" s="62">
        <v>1158.4369999999999</v>
      </c>
      <c r="AF71" s="62" t="s">
        <v>267</v>
      </c>
      <c r="AG71" s="62">
        <f t="shared" ref="AG71" si="3">AE71*1.2</f>
        <v>1390.1243999999999</v>
      </c>
      <c r="AH71" s="62" t="s">
        <v>54</v>
      </c>
      <c r="AI71" s="62">
        <v>32413540339</v>
      </c>
      <c r="AJ71" s="62" t="s">
        <v>58</v>
      </c>
      <c r="AK71" s="62" t="s">
        <v>54</v>
      </c>
      <c r="AL71" s="62" t="s">
        <v>54</v>
      </c>
      <c r="AM71" s="62" t="s">
        <v>54</v>
      </c>
      <c r="AN71" s="62" t="s">
        <v>54</v>
      </c>
      <c r="AO71" s="44" t="s">
        <v>54</v>
      </c>
      <c r="AP71" s="44" t="s">
        <v>55</v>
      </c>
      <c r="AQ71" s="44" t="s">
        <v>361</v>
      </c>
      <c r="AR71" s="44" t="s">
        <v>362</v>
      </c>
      <c r="AS71" s="44" t="s">
        <v>363</v>
      </c>
      <c r="AT71" s="44" t="s">
        <v>363</v>
      </c>
      <c r="AU71" s="44" t="s">
        <v>364</v>
      </c>
      <c r="AV71" s="44" t="s">
        <v>364</v>
      </c>
      <c r="AW71" s="44" t="s">
        <v>365</v>
      </c>
      <c r="AX71" s="44" t="s">
        <v>54</v>
      </c>
      <c r="AY71" s="44" t="s">
        <v>54</v>
      </c>
    </row>
    <row r="72" spans="1:51" s="14" customFormat="1" ht="60" customHeight="1" x14ac:dyDescent="0.25">
      <c r="A72" s="12">
        <v>29</v>
      </c>
      <c r="B72" s="112" t="s">
        <v>177</v>
      </c>
      <c r="C72" s="112" t="s">
        <v>175</v>
      </c>
      <c r="D72" s="63">
        <v>1</v>
      </c>
      <c r="E72" s="34" t="s">
        <v>52</v>
      </c>
      <c r="F72" s="34" t="s">
        <v>53</v>
      </c>
      <c r="G72" s="63">
        <v>2024</v>
      </c>
      <c r="H72" s="63" t="s">
        <v>54</v>
      </c>
      <c r="I72" s="38" t="s">
        <v>54</v>
      </c>
      <c r="J72" s="91">
        <v>1.6</v>
      </c>
      <c r="K72" s="38" t="s">
        <v>54</v>
      </c>
      <c r="L72" s="38" t="s">
        <v>54</v>
      </c>
      <c r="M72" s="38" t="s">
        <v>54</v>
      </c>
      <c r="N72" s="38" t="s">
        <v>54</v>
      </c>
      <c r="O72" s="38" t="s">
        <v>54</v>
      </c>
      <c r="P72" s="34" t="s">
        <v>176</v>
      </c>
      <c r="Q72" s="34" t="s">
        <v>176</v>
      </c>
      <c r="R72" s="34" t="s">
        <v>55</v>
      </c>
      <c r="S72" s="62">
        <v>1962.471</v>
      </c>
      <c r="T72" s="38" t="s">
        <v>56</v>
      </c>
      <c r="U72" s="62">
        <v>1962.471</v>
      </c>
      <c r="V72" s="39" t="s">
        <v>57</v>
      </c>
      <c r="W72" s="44" t="s">
        <v>320</v>
      </c>
      <c r="X72" s="62" t="s">
        <v>54</v>
      </c>
      <c r="Y72" s="62" t="s">
        <v>54</v>
      </c>
      <c r="Z72" s="62" t="s">
        <v>267</v>
      </c>
      <c r="AA72" s="62">
        <v>1962.471</v>
      </c>
      <c r="AB72" s="62" t="s">
        <v>267</v>
      </c>
      <c r="AC72" s="62" t="s">
        <v>54</v>
      </c>
      <c r="AD72" s="62" t="s">
        <v>54</v>
      </c>
      <c r="AE72" s="62">
        <v>1962.471</v>
      </c>
      <c r="AF72" s="62" t="s">
        <v>267</v>
      </c>
      <c r="AG72" s="62">
        <f t="shared" ref="AG72" si="4">AE72*1.2</f>
        <v>2354.9652000000001</v>
      </c>
      <c r="AH72" s="62" t="s">
        <v>54</v>
      </c>
      <c r="AI72" s="62">
        <v>32413566178</v>
      </c>
      <c r="AJ72" s="62" t="s">
        <v>58</v>
      </c>
      <c r="AK72" s="62" t="s">
        <v>54</v>
      </c>
      <c r="AL72" s="62" t="s">
        <v>54</v>
      </c>
      <c r="AM72" s="62" t="s">
        <v>54</v>
      </c>
      <c r="AN72" s="62" t="s">
        <v>54</v>
      </c>
      <c r="AO72" s="44" t="s">
        <v>54</v>
      </c>
      <c r="AP72" s="44" t="s">
        <v>55</v>
      </c>
      <c r="AQ72" s="44" t="s">
        <v>321</v>
      </c>
      <c r="AR72" s="44" t="s">
        <v>322</v>
      </c>
      <c r="AS72" s="44" t="s">
        <v>323</v>
      </c>
      <c r="AT72" s="44" t="s">
        <v>323</v>
      </c>
      <c r="AU72" s="44" t="s">
        <v>323</v>
      </c>
      <c r="AV72" s="44" t="s">
        <v>323</v>
      </c>
      <c r="AW72" s="44" t="s">
        <v>290</v>
      </c>
      <c r="AX72" s="44" t="s">
        <v>54</v>
      </c>
      <c r="AY72" s="44" t="s">
        <v>54</v>
      </c>
    </row>
    <row r="73" spans="1:51" s="14" customFormat="1" ht="68.25" customHeight="1" x14ac:dyDescent="0.25">
      <c r="A73" s="12">
        <v>30</v>
      </c>
      <c r="B73" s="112" t="s">
        <v>180</v>
      </c>
      <c r="C73" s="112" t="s">
        <v>178</v>
      </c>
      <c r="D73" s="63">
        <v>1</v>
      </c>
      <c r="E73" s="34" t="s">
        <v>52</v>
      </c>
      <c r="F73" s="34" t="s">
        <v>53</v>
      </c>
      <c r="G73" s="57">
        <v>2024</v>
      </c>
      <c r="H73" s="57">
        <v>1</v>
      </c>
      <c r="I73" s="57" t="s">
        <v>54</v>
      </c>
      <c r="J73" s="57" t="s">
        <v>54</v>
      </c>
      <c r="K73" s="57" t="s">
        <v>54</v>
      </c>
      <c r="L73" s="57" t="s">
        <v>54</v>
      </c>
      <c r="M73" s="57" t="s">
        <v>54</v>
      </c>
      <c r="N73" s="57" t="s">
        <v>54</v>
      </c>
      <c r="O73" s="57" t="s">
        <v>54</v>
      </c>
      <c r="P73" s="84" t="s">
        <v>179</v>
      </c>
      <c r="Q73" s="85" t="s">
        <v>179</v>
      </c>
      <c r="R73" s="34" t="s">
        <v>55</v>
      </c>
      <c r="S73" s="42">
        <v>1475.4580000000001</v>
      </c>
      <c r="T73" s="34" t="s">
        <v>56</v>
      </c>
      <c r="U73" s="87">
        <v>1475.4580000000001</v>
      </c>
      <c r="V73" s="34" t="s">
        <v>57</v>
      </c>
      <c r="W73" s="44" t="s">
        <v>320</v>
      </c>
      <c r="X73" s="62" t="s">
        <v>54</v>
      </c>
      <c r="Y73" s="62" t="s">
        <v>54</v>
      </c>
      <c r="Z73" s="62" t="s">
        <v>267</v>
      </c>
      <c r="AA73" s="62">
        <v>1475.4580000000001</v>
      </c>
      <c r="AB73" s="62" t="s">
        <v>267</v>
      </c>
      <c r="AC73" s="62" t="s">
        <v>54</v>
      </c>
      <c r="AD73" s="62" t="s">
        <v>54</v>
      </c>
      <c r="AE73" s="62">
        <v>1475.4580000000001</v>
      </c>
      <c r="AF73" s="62" t="s">
        <v>267</v>
      </c>
      <c r="AG73" s="62">
        <f>AE73*1.2</f>
        <v>1770.5496000000001</v>
      </c>
      <c r="AH73" s="62" t="s">
        <v>54</v>
      </c>
      <c r="AI73" s="62" t="s">
        <v>324</v>
      </c>
      <c r="AJ73" s="62" t="s">
        <v>58</v>
      </c>
      <c r="AK73" s="62" t="s">
        <v>54</v>
      </c>
      <c r="AL73" s="62" t="s">
        <v>54</v>
      </c>
      <c r="AM73" s="62" t="s">
        <v>54</v>
      </c>
      <c r="AN73" s="62" t="s">
        <v>54</v>
      </c>
      <c r="AO73" s="44" t="s">
        <v>54</v>
      </c>
      <c r="AP73" s="44" t="s">
        <v>55</v>
      </c>
      <c r="AQ73" s="44" t="s">
        <v>325</v>
      </c>
      <c r="AR73" s="44" t="s">
        <v>326</v>
      </c>
      <c r="AS73" s="44" t="s">
        <v>327</v>
      </c>
      <c r="AT73" s="44" t="s">
        <v>327</v>
      </c>
      <c r="AU73" s="44" t="s">
        <v>327</v>
      </c>
      <c r="AV73" s="44" t="s">
        <v>327</v>
      </c>
      <c r="AW73" s="44" t="s">
        <v>296</v>
      </c>
      <c r="AX73" s="44" t="s">
        <v>54</v>
      </c>
      <c r="AY73" s="44" t="s">
        <v>54</v>
      </c>
    </row>
    <row r="74" spans="1:51" s="25" customFormat="1" ht="80.25" customHeight="1" x14ac:dyDescent="0.25">
      <c r="A74" s="24">
        <v>31</v>
      </c>
      <c r="B74" s="112" t="s">
        <v>167</v>
      </c>
      <c r="C74" s="112" t="s">
        <v>181</v>
      </c>
      <c r="D74" s="63">
        <v>1</v>
      </c>
      <c r="E74" s="34" t="s">
        <v>52</v>
      </c>
      <c r="F74" s="34" t="s">
        <v>53</v>
      </c>
      <c r="G74" s="57">
        <v>2024</v>
      </c>
      <c r="H74" s="57">
        <v>1</v>
      </c>
      <c r="I74" s="57" t="s">
        <v>54</v>
      </c>
      <c r="J74" s="57" t="s">
        <v>54</v>
      </c>
      <c r="K74" s="57" t="s">
        <v>54</v>
      </c>
      <c r="L74" s="57" t="s">
        <v>54</v>
      </c>
      <c r="M74" s="57" t="s">
        <v>54</v>
      </c>
      <c r="N74" s="57" t="s">
        <v>54</v>
      </c>
      <c r="O74" s="57" t="s">
        <v>54</v>
      </c>
      <c r="P74" s="84" t="s">
        <v>182</v>
      </c>
      <c r="Q74" s="84" t="s">
        <v>182</v>
      </c>
      <c r="R74" s="34" t="s">
        <v>55</v>
      </c>
      <c r="S74" s="42">
        <v>2379.9009999999998</v>
      </c>
      <c r="T74" s="66" t="s">
        <v>56</v>
      </c>
      <c r="U74" s="56">
        <v>2379.9009999999998</v>
      </c>
      <c r="V74" s="66" t="s">
        <v>57</v>
      </c>
      <c r="W74" s="44" t="s">
        <v>320</v>
      </c>
      <c r="X74" s="62" t="s">
        <v>54</v>
      </c>
      <c r="Y74" s="62" t="s">
        <v>54</v>
      </c>
      <c r="Z74" s="62" t="s">
        <v>267</v>
      </c>
      <c r="AA74" s="62">
        <v>2379.9009999999998</v>
      </c>
      <c r="AB74" s="62" t="s">
        <v>267</v>
      </c>
      <c r="AC74" s="62" t="s">
        <v>54</v>
      </c>
      <c r="AD74" s="62" t="s">
        <v>54</v>
      </c>
      <c r="AE74" s="62">
        <v>2379.9009999999998</v>
      </c>
      <c r="AF74" s="62" t="s">
        <v>267</v>
      </c>
      <c r="AG74" s="62">
        <f>AE74*1.2</f>
        <v>2855.8811999999998</v>
      </c>
      <c r="AH74" s="62" t="s">
        <v>54</v>
      </c>
      <c r="AI74" s="62">
        <v>32413505673</v>
      </c>
      <c r="AJ74" s="62" t="s">
        <v>58</v>
      </c>
      <c r="AK74" s="62" t="s">
        <v>54</v>
      </c>
      <c r="AL74" s="62" t="s">
        <v>54</v>
      </c>
      <c r="AM74" s="62" t="s">
        <v>54</v>
      </c>
      <c r="AN74" s="62" t="s">
        <v>54</v>
      </c>
      <c r="AO74" s="44" t="s">
        <v>54</v>
      </c>
      <c r="AP74" s="44" t="s">
        <v>55</v>
      </c>
      <c r="AQ74" s="44" t="s">
        <v>318</v>
      </c>
      <c r="AR74" s="44" t="s">
        <v>328</v>
      </c>
      <c r="AS74" s="44" t="s">
        <v>329</v>
      </c>
      <c r="AT74" s="44" t="s">
        <v>329</v>
      </c>
      <c r="AU74" s="44" t="s">
        <v>329</v>
      </c>
      <c r="AV74" s="44" t="s">
        <v>329</v>
      </c>
      <c r="AW74" s="44" t="s">
        <v>290</v>
      </c>
      <c r="AX74" s="34" t="s">
        <v>54</v>
      </c>
      <c r="AY74" s="34" t="s">
        <v>54</v>
      </c>
    </row>
    <row r="75" spans="1:51" s="29" customFormat="1" ht="103.5" customHeight="1" x14ac:dyDescent="0.25">
      <c r="A75" s="129">
        <v>32</v>
      </c>
      <c r="B75" s="127" t="s">
        <v>207</v>
      </c>
      <c r="C75" s="127" t="s">
        <v>446</v>
      </c>
      <c r="D75" s="27">
        <v>1</v>
      </c>
      <c r="E75" s="131" t="s">
        <v>52</v>
      </c>
      <c r="F75" s="131" t="s">
        <v>53</v>
      </c>
      <c r="G75" s="137">
        <v>2026</v>
      </c>
      <c r="H75" s="137">
        <v>2</v>
      </c>
      <c r="I75" s="133" t="s">
        <v>54</v>
      </c>
      <c r="J75" s="135" t="s">
        <v>54</v>
      </c>
      <c r="K75" s="133" t="s">
        <v>54</v>
      </c>
      <c r="L75" s="133" t="s">
        <v>54</v>
      </c>
      <c r="M75" s="133" t="s">
        <v>54</v>
      </c>
      <c r="N75" s="133" t="s">
        <v>54</v>
      </c>
      <c r="O75" s="133" t="s">
        <v>54</v>
      </c>
      <c r="P75" s="13" t="s">
        <v>447</v>
      </c>
      <c r="Q75" s="13" t="s">
        <v>447</v>
      </c>
      <c r="R75" s="13" t="s">
        <v>55</v>
      </c>
      <c r="S75" s="20">
        <v>1204.9390000000001</v>
      </c>
      <c r="T75" s="28" t="s">
        <v>56</v>
      </c>
      <c r="U75" s="20">
        <v>1204.9390000000001</v>
      </c>
      <c r="V75" s="13" t="s">
        <v>57</v>
      </c>
      <c r="W75" s="28" t="s">
        <v>57</v>
      </c>
      <c r="X75" s="13" t="s">
        <v>54</v>
      </c>
      <c r="Y75" s="13" t="s">
        <v>54</v>
      </c>
      <c r="Z75" s="13" t="s">
        <v>54</v>
      </c>
      <c r="AA75" s="13" t="s">
        <v>54</v>
      </c>
      <c r="AB75" s="13" t="s">
        <v>54</v>
      </c>
      <c r="AC75" s="13" t="s">
        <v>54</v>
      </c>
      <c r="AD75" s="13" t="s">
        <v>54</v>
      </c>
      <c r="AE75" s="20">
        <v>1204.9390000000001</v>
      </c>
      <c r="AF75" s="75" t="s">
        <v>448</v>
      </c>
      <c r="AG75" s="20">
        <v>1204.9390000000001</v>
      </c>
      <c r="AH75" s="13" t="s">
        <v>54</v>
      </c>
      <c r="AI75" s="13" t="s">
        <v>54</v>
      </c>
      <c r="AJ75" s="13" t="s">
        <v>54</v>
      </c>
      <c r="AK75" s="13" t="s">
        <v>54</v>
      </c>
      <c r="AL75" s="13" t="s">
        <v>54</v>
      </c>
      <c r="AM75" s="13" t="s">
        <v>54</v>
      </c>
      <c r="AN75" s="13" t="s">
        <v>54</v>
      </c>
      <c r="AO75" s="13" t="s">
        <v>69</v>
      </c>
      <c r="AP75" s="13" t="s">
        <v>55</v>
      </c>
      <c r="AQ75" s="13" t="s">
        <v>449</v>
      </c>
      <c r="AR75" s="13" t="s">
        <v>450</v>
      </c>
      <c r="AS75" s="13" t="s">
        <v>449</v>
      </c>
      <c r="AT75" s="13" t="s">
        <v>449</v>
      </c>
      <c r="AU75" s="13" t="s">
        <v>449</v>
      </c>
      <c r="AV75" s="13" t="s">
        <v>449</v>
      </c>
      <c r="AW75" s="13" t="s">
        <v>451</v>
      </c>
      <c r="AX75" s="13" t="s">
        <v>54</v>
      </c>
      <c r="AY75" s="13" t="s">
        <v>54</v>
      </c>
    </row>
    <row r="76" spans="1:51" s="78" customFormat="1" ht="80.25" customHeight="1" x14ac:dyDescent="0.25">
      <c r="A76" s="130"/>
      <c r="B76" s="128"/>
      <c r="C76" s="128"/>
      <c r="D76" s="76">
        <v>2</v>
      </c>
      <c r="E76" s="132"/>
      <c r="F76" s="132"/>
      <c r="G76" s="138"/>
      <c r="H76" s="138"/>
      <c r="I76" s="134"/>
      <c r="J76" s="136"/>
      <c r="K76" s="134"/>
      <c r="L76" s="134"/>
      <c r="M76" s="134"/>
      <c r="N76" s="134"/>
      <c r="O76" s="134"/>
      <c r="P76" s="13" t="s">
        <v>208</v>
      </c>
      <c r="Q76" s="13" t="s">
        <v>208</v>
      </c>
      <c r="R76" s="13" t="s">
        <v>55</v>
      </c>
      <c r="S76" s="20">
        <v>66455.733749999999</v>
      </c>
      <c r="T76" s="77" t="s">
        <v>56</v>
      </c>
      <c r="U76" s="20">
        <v>66455.733749999999</v>
      </c>
      <c r="V76" s="13" t="s">
        <v>57</v>
      </c>
      <c r="W76" s="77" t="s">
        <v>54</v>
      </c>
      <c r="X76" s="13" t="s">
        <v>54</v>
      </c>
      <c r="Y76" s="13" t="s">
        <v>54</v>
      </c>
      <c r="Z76" s="13" t="s">
        <v>54</v>
      </c>
      <c r="AA76" s="13" t="s">
        <v>54</v>
      </c>
      <c r="AB76" s="13" t="s">
        <v>54</v>
      </c>
      <c r="AC76" s="13" t="s">
        <v>54</v>
      </c>
      <c r="AD76" s="13" t="s">
        <v>54</v>
      </c>
      <c r="AE76" s="20" t="s">
        <v>54</v>
      </c>
      <c r="AF76" s="20" t="s">
        <v>54</v>
      </c>
      <c r="AG76" s="20" t="s">
        <v>54</v>
      </c>
      <c r="AH76" s="13" t="s">
        <v>54</v>
      </c>
      <c r="AI76" s="13" t="s">
        <v>54</v>
      </c>
      <c r="AJ76" s="13" t="s">
        <v>54</v>
      </c>
      <c r="AK76" s="13" t="s">
        <v>54</v>
      </c>
      <c r="AL76" s="13" t="s">
        <v>54</v>
      </c>
      <c r="AM76" s="13" t="s">
        <v>54</v>
      </c>
      <c r="AN76" s="13" t="s">
        <v>54</v>
      </c>
      <c r="AO76" s="13" t="s">
        <v>54</v>
      </c>
      <c r="AP76" s="13" t="s">
        <v>54</v>
      </c>
      <c r="AQ76" s="13" t="s">
        <v>54</v>
      </c>
      <c r="AR76" s="13" t="s">
        <v>54</v>
      </c>
      <c r="AS76" s="13" t="s">
        <v>54</v>
      </c>
      <c r="AT76" s="13" t="s">
        <v>54</v>
      </c>
      <c r="AU76" s="13" t="s">
        <v>54</v>
      </c>
      <c r="AV76" s="13" t="s">
        <v>54</v>
      </c>
      <c r="AW76" s="13" t="s">
        <v>54</v>
      </c>
      <c r="AX76" s="13" t="s">
        <v>54</v>
      </c>
      <c r="AY76" s="13" t="s">
        <v>54</v>
      </c>
    </row>
    <row r="77" spans="1:51" s="29" customFormat="1" ht="80.25" customHeight="1" x14ac:dyDescent="0.25">
      <c r="A77" s="26">
        <v>33</v>
      </c>
      <c r="B77" s="112" t="s">
        <v>209</v>
      </c>
      <c r="C77" s="112" t="s">
        <v>211</v>
      </c>
      <c r="D77" s="27">
        <v>1</v>
      </c>
      <c r="E77" s="40" t="s">
        <v>52</v>
      </c>
      <c r="F77" s="40" t="s">
        <v>53</v>
      </c>
      <c r="G77" s="41">
        <v>2027</v>
      </c>
      <c r="H77" s="36" t="s">
        <v>54</v>
      </c>
      <c r="I77" s="36" t="s">
        <v>54</v>
      </c>
      <c r="J77" s="36">
        <v>16</v>
      </c>
      <c r="K77" s="36" t="s">
        <v>54</v>
      </c>
      <c r="L77" s="36" t="s">
        <v>54</v>
      </c>
      <c r="M77" s="36" t="s">
        <v>54</v>
      </c>
      <c r="N77" s="36" t="s">
        <v>54</v>
      </c>
      <c r="O77" s="36" t="s">
        <v>54</v>
      </c>
      <c r="P77" s="40" t="s">
        <v>212</v>
      </c>
      <c r="Q77" s="40" t="s">
        <v>212</v>
      </c>
      <c r="R77" s="40" t="s">
        <v>55</v>
      </c>
      <c r="S77" s="42">
        <v>56443.603940000001</v>
      </c>
      <c r="T77" s="43" t="s">
        <v>56</v>
      </c>
      <c r="U77" s="42">
        <v>56443.603940000001</v>
      </c>
      <c r="V77" s="44" t="s">
        <v>57</v>
      </c>
      <c r="W77" s="28" t="s">
        <v>54</v>
      </c>
      <c r="X77" s="13" t="s">
        <v>54</v>
      </c>
      <c r="Y77" s="13" t="s">
        <v>54</v>
      </c>
      <c r="Z77" s="13" t="s">
        <v>54</v>
      </c>
      <c r="AA77" s="13" t="s">
        <v>54</v>
      </c>
      <c r="AB77" s="13" t="s">
        <v>54</v>
      </c>
      <c r="AC77" s="13" t="s">
        <v>54</v>
      </c>
      <c r="AD77" s="13" t="s">
        <v>54</v>
      </c>
      <c r="AE77" s="20" t="s">
        <v>54</v>
      </c>
      <c r="AF77" s="20" t="s">
        <v>54</v>
      </c>
      <c r="AG77" s="20" t="s">
        <v>54</v>
      </c>
      <c r="AH77" s="13" t="s">
        <v>54</v>
      </c>
      <c r="AI77" s="13" t="s">
        <v>54</v>
      </c>
      <c r="AJ77" s="13" t="s">
        <v>54</v>
      </c>
      <c r="AK77" s="13" t="s">
        <v>54</v>
      </c>
      <c r="AL77" s="13" t="s">
        <v>54</v>
      </c>
      <c r="AM77" s="13" t="s">
        <v>54</v>
      </c>
      <c r="AN77" s="13" t="s">
        <v>54</v>
      </c>
      <c r="AO77" s="13" t="s">
        <v>54</v>
      </c>
      <c r="AP77" s="13" t="s">
        <v>54</v>
      </c>
      <c r="AQ77" s="13" t="s">
        <v>54</v>
      </c>
      <c r="AR77" s="13" t="s">
        <v>54</v>
      </c>
      <c r="AS77" s="13" t="s">
        <v>54</v>
      </c>
      <c r="AT77" s="13" t="s">
        <v>54</v>
      </c>
      <c r="AU77" s="13" t="s">
        <v>54</v>
      </c>
      <c r="AV77" s="13" t="s">
        <v>54</v>
      </c>
      <c r="AW77" s="13" t="s">
        <v>54</v>
      </c>
      <c r="AX77" s="13" t="s">
        <v>54</v>
      </c>
      <c r="AY77" s="13" t="s">
        <v>54</v>
      </c>
    </row>
    <row r="78" spans="1:51" s="33" customFormat="1" ht="80.25" customHeight="1" x14ac:dyDescent="0.25">
      <c r="A78" s="30">
        <v>34</v>
      </c>
      <c r="B78" s="112" t="s">
        <v>210</v>
      </c>
      <c r="C78" s="112" t="s">
        <v>213</v>
      </c>
      <c r="D78" s="32">
        <v>1</v>
      </c>
      <c r="E78" s="40" t="s">
        <v>52</v>
      </c>
      <c r="F78" s="40" t="s">
        <v>53</v>
      </c>
      <c r="G78" s="41">
        <v>2028</v>
      </c>
      <c r="H78" s="36" t="s">
        <v>54</v>
      </c>
      <c r="I78" s="36" t="s">
        <v>54</v>
      </c>
      <c r="J78" s="36">
        <v>16</v>
      </c>
      <c r="K78" s="36" t="s">
        <v>54</v>
      </c>
      <c r="L78" s="36" t="s">
        <v>54</v>
      </c>
      <c r="M78" s="36" t="s">
        <v>54</v>
      </c>
      <c r="N78" s="36" t="s">
        <v>54</v>
      </c>
      <c r="O78" s="36" t="s">
        <v>54</v>
      </c>
      <c r="P78" s="45" t="s">
        <v>214</v>
      </c>
      <c r="Q78" s="40" t="s">
        <v>214</v>
      </c>
      <c r="R78" s="40" t="s">
        <v>55</v>
      </c>
      <c r="S78" s="42">
        <v>58927.122519999997</v>
      </c>
      <c r="T78" s="43" t="s">
        <v>56</v>
      </c>
      <c r="U78" s="42">
        <v>58927.122519999997</v>
      </c>
      <c r="V78" s="44" t="s">
        <v>57</v>
      </c>
      <c r="W78" s="31" t="s">
        <v>54</v>
      </c>
      <c r="X78" s="13" t="s">
        <v>54</v>
      </c>
      <c r="Y78" s="13" t="s">
        <v>54</v>
      </c>
      <c r="Z78" s="13" t="s">
        <v>54</v>
      </c>
      <c r="AA78" s="13" t="s">
        <v>54</v>
      </c>
      <c r="AB78" s="13" t="s">
        <v>54</v>
      </c>
      <c r="AC78" s="13" t="s">
        <v>54</v>
      </c>
      <c r="AD78" s="13" t="s">
        <v>54</v>
      </c>
      <c r="AE78" s="20" t="s">
        <v>54</v>
      </c>
      <c r="AF78" s="20" t="s">
        <v>54</v>
      </c>
      <c r="AG78" s="20" t="s">
        <v>54</v>
      </c>
      <c r="AH78" s="13" t="s">
        <v>54</v>
      </c>
      <c r="AI78" s="13" t="s">
        <v>54</v>
      </c>
      <c r="AJ78" s="13" t="s">
        <v>54</v>
      </c>
      <c r="AK78" s="13" t="s">
        <v>54</v>
      </c>
      <c r="AL78" s="13" t="s">
        <v>54</v>
      </c>
      <c r="AM78" s="13" t="s">
        <v>54</v>
      </c>
      <c r="AN78" s="13" t="s">
        <v>54</v>
      </c>
      <c r="AO78" s="13" t="s">
        <v>54</v>
      </c>
      <c r="AP78" s="13" t="s">
        <v>54</v>
      </c>
      <c r="AQ78" s="13" t="s">
        <v>54</v>
      </c>
      <c r="AR78" s="13" t="s">
        <v>54</v>
      </c>
      <c r="AS78" s="13" t="s">
        <v>54</v>
      </c>
      <c r="AT78" s="13" t="s">
        <v>54</v>
      </c>
      <c r="AU78" s="13" t="s">
        <v>54</v>
      </c>
      <c r="AV78" s="13" t="s">
        <v>54</v>
      </c>
      <c r="AW78" s="13" t="s">
        <v>54</v>
      </c>
      <c r="AX78" s="13" t="s">
        <v>54</v>
      </c>
      <c r="AY78" s="13" t="s">
        <v>54</v>
      </c>
    </row>
    <row r="79" spans="1:51" s="14" customFormat="1" ht="80.25" customHeight="1" x14ac:dyDescent="0.25">
      <c r="A79" s="30">
        <v>35</v>
      </c>
      <c r="B79" s="112" t="s">
        <v>217</v>
      </c>
      <c r="C79" s="112" t="s">
        <v>219</v>
      </c>
      <c r="D79" s="27">
        <v>1</v>
      </c>
      <c r="E79" s="34" t="s">
        <v>52</v>
      </c>
      <c r="F79" s="34" t="s">
        <v>53</v>
      </c>
      <c r="G79" s="46">
        <v>2029</v>
      </c>
      <c r="H79" s="46" t="s">
        <v>54</v>
      </c>
      <c r="I79" s="38" t="s">
        <v>54</v>
      </c>
      <c r="J79" s="47">
        <v>0.63</v>
      </c>
      <c r="K79" s="38" t="s">
        <v>54</v>
      </c>
      <c r="L79" s="38" t="s">
        <v>54</v>
      </c>
      <c r="M79" s="38" t="s">
        <v>54</v>
      </c>
      <c r="N79" s="38" t="s">
        <v>54</v>
      </c>
      <c r="O79" s="38" t="s">
        <v>54</v>
      </c>
      <c r="P79" s="48" t="s">
        <v>218</v>
      </c>
      <c r="Q79" s="34" t="s">
        <v>218</v>
      </c>
      <c r="R79" s="34" t="s">
        <v>55</v>
      </c>
      <c r="S79" s="37">
        <v>11403.747359999999</v>
      </c>
      <c r="T79" s="38" t="s">
        <v>56</v>
      </c>
      <c r="U79" s="37">
        <v>11403.747359999999</v>
      </c>
      <c r="V79" s="39" t="s">
        <v>57</v>
      </c>
      <c r="W79" s="28" t="s">
        <v>54</v>
      </c>
      <c r="X79" s="13" t="s">
        <v>54</v>
      </c>
      <c r="Y79" s="13" t="s">
        <v>54</v>
      </c>
      <c r="Z79" s="13" t="s">
        <v>54</v>
      </c>
      <c r="AA79" s="13" t="s">
        <v>54</v>
      </c>
      <c r="AB79" s="13" t="s">
        <v>54</v>
      </c>
      <c r="AC79" s="13" t="s">
        <v>54</v>
      </c>
      <c r="AD79" s="13" t="s">
        <v>54</v>
      </c>
      <c r="AE79" s="20" t="s">
        <v>54</v>
      </c>
      <c r="AF79" s="20" t="s">
        <v>54</v>
      </c>
      <c r="AG79" s="20" t="s">
        <v>54</v>
      </c>
      <c r="AH79" s="13" t="s">
        <v>54</v>
      </c>
      <c r="AI79" s="13" t="s">
        <v>54</v>
      </c>
      <c r="AJ79" s="13" t="s">
        <v>54</v>
      </c>
      <c r="AK79" s="13" t="s">
        <v>54</v>
      </c>
      <c r="AL79" s="13" t="s">
        <v>54</v>
      </c>
      <c r="AM79" s="13" t="s">
        <v>54</v>
      </c>
      <c r="AN79" s="13" t="s">
        <v>54</v>
      </c>
      <c r="AO79" s="13" t="s">
        <v>54</v>
      </c>
      <c r="AP79" s="13" t="s">
        <v>54</v>
      </c>
      <c r="AQ79" s="13" t="s">
        <v>54</v>
      </c>
      <c r="AR79" s="13" t="s">
        <v>54</v>
      </c>
      <c r="AS79" s="13" t="s">
        <v>54</v>
      </c>
      <c r="AT79" s="13" t="s">
        <v>54</v>
      </c>
      <c r="AU79" s="13" t="s">
        <v>54</v>
      </c>
      <c r="AV79" s="13" t="s">
        <v>54</v>
      </c>
      <c r="AW79" s="13" t="s">
        <v>54</v>
      </c>
      <c r="AX79" s="13" t="s">
        <v>54</v>
      </c>
      <c r="AY79" s="13" t="s">
        <v>54</v>
      </c>
    </row>
    <row r="80" spans="1:51" s="14" customFormat="1" ht="78" customHeight="1" x14ac:dyDescent="0.25">
      <c r="A80" s="129">
        <v>36</v>
      </c>
      <c r="B80" s="127" t="s">
        <v>185</v>
      </c>
      <c r="C80" s="127" t="s">
        <v>183</v>
      </c>
      <c r="D80" s="99">
        <v>1</v>
      </c>
      <c r="E80" s="13" t="s">
        <v>52</v>
      </c>
      <c r="F80" s="13" t="s">
        <v>53</v>
      </c>
      <c r="G80" s="137">
        <v>2024</v>
      </c>
      <c r="H80" s="137" t="s">
        <v>54</v>
      </c>
      <c r="I80" s="137" t="s">
        <v>54</v>
      </c>
      <c r="J80" s="137" t="s">
        <v>54</v>
      </c>
      <c r="K80" s="137" t="s">
        <v>54</v>
      </c>
      <c r="L80" s="209">
        <v>0.4022</v>
      </c>
      <c r="M80" s="199" t="s">
        <v>54</v>
      </c>
      <c r="N80" s="199" t="s">
        <v>54</v>
      </c>
      <c r="O80" s="133" t="s">
        <v>54</v>
      </c>
      <c r="P80" s="13" t="s">
        <v>184</v>
      </c>
      <c r="Q80" s="13" t="s">
        <v>184</v>
      </c>
      <c r="R80" s="13" t="s">
        <v>55</v>
      </c>
      <c r="S80" s="18">
        <v>222.922</v>
      </c>
      <c r="T80" s="13" t="s">
        <v>56</v>
      </c>
      <c r="U80" s="18">
        <v>222.922</v>
      </c>
      <c r="V80" s="13" t="s">
        <v>57</v>
      </c>
      <c r="W80" s="13" t="s">
        <v>57</v>
      </c>
      <c r="X80" s="13" t="s">
        <v>54</v>
      </c>
      <c r="Y80" s="13" t="s">
        <v>54</v>
      </c>
      <c r="Z80" s="13" t="s">
        <v>54</v>
      </c>
      <c r="AA80" s="13" t="s">
        <v>54</v>
      </c>
      <c r="AB80" s="13" t="s">
        <v>54</v>
      </c>
      <c r="AC80" s="13" t="s">
        <v>54</v>
      </c>
      <c r="AD80" s="13" t="s">
        <v>54</v>
      </c>
      <c r="AE80" s="13">
        <v>222.922</v>
      </c>
      <c r="AF80" s="13" t="s">
        <v>262</v>
      </c>
      <c r="AG80" s="13">
        <v>222.922</v>
      </c>
      <c r="AH80" s="13" t="s">
        <v>54</v>
      </c>
      <c r="AI80" s="13" t="s">
        <v>54</v>
      </c>
      <c r="AJ80" s="13" t="s">
        <v>54</v>
      </c>
      <c r="AK80" s="13" t="s">
        <v>54</v>
      </c>
      <c r="AL80" s="13" t="s">
        <v>54</v>
      </c>
      <c r="AM80" s="13" t="s">
        <v>54</v>
      </c>
      <c r="AN80" s="13" t="s">
        <v>54</v>
      </c>
      <c r="AO80" s="13" t="s">
        <v>385</v>
      </c>
      <c r="AP80" s="13" t="s">
        <v>55</v>
      </c>
      <c r="AQ80" s="13" t="s">
        <v>386</v>
      </c>
      <c r="AR80" s="13" t="s">
        <v>387</v>
      </c>
      <c r="AS80" s="18" t="s">
        <v>386</v>
      </c>
      <c r="AT80" s="18" t="s">
        <v>386</v>
      </c>
      <c r="AU80" s="18" t="s">
        <v>388</v>
      </c>
      <c r="AV80" s="18" t="s">
        <v>388</v>
      </c>
      <c r="AW80" s="18" t="s">
        <v>389</v>
      </c>
      <c r="AX80" s="13" t="s">
        <v>54</v>
      </c>
      <c r="AY80" s="13" t="s">
        <v>54</v>
      </c>
    </row>
    <row r="81" spans="1:52" s="14" customFormat="1" ht="72" customHeight="1" x14ac:dyDescent="0.25">
      <c r="A81" s="174"/>
      <c r="B81" s="173"/>
      <c r="C81" s="173"/>
      <c r="D81" s="99">
        <v>2</v>
      </c>
      <c r="E81" s="13" t="s">
        <v>52</v>
      </c>
      <c r="F81" s="13" t="s">
        <v>53</v>
      </c>
      <c r="G81" s="198"/>
      <c r="H81" s="198"/>
      <c r="I81" s="198"/>
      <c r="J81" s="198"/>
      <c r="K81" s="198"/>
      <c r="L81" s="210"/>
      <c r="M81" s="200"/>
      <c r="N81" s="200"/>
      <c r="O81" s="202"/>
      <c r="P81" s="13" t="s">
        <v>390</v>
      </c>
      <c r="Q81" s="13" t="s">
        <v>390</v>
      </c>
      <c r="R81" s="13" t="s">
        <v>55</v>
      </c>
      <c r="S81" s="18">
        <v>188.87133000000003</v>
      </c>
      <c r="T81" s="13" t="s">
        <v>56</v>
      </c>
      <c r="U81" s="18">
        <v>188.87133000000003</v>
      </c>
      <c r="V81" s="13" t="s">
        <v>57</v>
      </c>
      <c r="W81" s="66" t="s">
        <v>57</v>
      </c>
      <c r="X81" s="66" t="s">
        <v>54</v>
      </c>
      <c r="Y81" s="66" t="s">
        <v>54</v>
      </c>
      <c r="Z81" s="66" t="s">
        <v>54</v>
      </c>
      <c r="AA81" s="66" t="s">
        <v>54</v>
      </c>
      <c r="AB81" s="66" t="s">
        <v>54</v>
      </c>
      <c r="AC81" s="66" t="s">
        <v>54</v>
      </c>
      <c r="AD81" s="66" t="s">
        <v>54</v>
      </c>
      <c r="AE81" s="52">
        <v>188.87133000000003</v>
      </c>
      <c r="AF81" s="56" t="s">
        <v>267</v>
      </c>
      <c r="AG81" s="52">
        <f t="shared" ref="AG81:AG84" si="5">AE81*1.2</f>
        <v>226.64559600000004</v>
      </c>
      <c r="AH81" s="66" t="s">
        <v>54</v>
      </c>
      <c r="AI81" s="66" t="s">
        <v>54</v>
      </c>
      <c r="AJ81" s="66" t="s">
        <v>54</v>
      </c>
      <c r="AK81" s="66" t="s">
        <v>54</v>
      </c>
      <c r="AL81" s="66" t="s">
        <v>54</v>
      </c>
      <c r="AM81" s="66" t="s">
        <v>54</v>
      </c>
      <c r="AN81" s="66" t="s">
        <v>54</v>
      </c>
      <c r="AO81" s="66" t="s">
        <v>292</v>
      </c>
      <c r="AP81" s="66" t="s">
        <v>55</v>
      </c>
      <c r="AQ81" s="66" t="s">
        <v>293</v>
      </c>
      <c r="AR81" s="66" t="s">
        <v>294</v>
      </c>
      <c r="AS81" s="66" t="s">
        <v>293</v>
      </c>
      <c r="AT81" s="66" t="s">
        <v>293</v>
      </c>
      <c r="AU81" s="66" t="s">
        <v>391</v>
      </c>
      <c r="AV81" s="66" t="s">
        <v>391</v>
      </c>
      <c r="AW81" s="66" t="s">
        <v>323</v>
      </c>
      <c r="AX81" s="66" t="s">
        <v>54</v>
      </c>
      <c r="AY81" s="66" t="s">
        <v>54</v>
      </c>
    </row>
    <row r="82" spans="1:52" s="60" customFormat="1" ht="72" customHeight="1" x14ac:dyDescent="0.25">
      <c r="A82" s="174"/>
      <c r="B82" s="173"/>
      <c r="C82" s="173"/>
      <c r="D82" s="99">
        <v>3</v>
      </c>
      <c r="E82" s="13" t="s">
        <v>52</v>
      </c>
      <c r="F82" s="13" t="s">
        <v>53</v>
      </c>
      <c r="G82" s="198"/>
      <c r="H82" s="198"/>
      <c r="I82" s="198"/>
      <c r="J82" s="198"/>
      <c r="K82" s="198"/>
      <c r="L82" s="210"/>
      <c r="M82" s="200"/>
      <c r="N82" s="200"/>
      <c r="O82" s="202"/>
      <c r="P82" s="13" t="s">
        <v>392</v>
      </c>
      <c r="Q82" s="13" t="s">
        <v>392</v>
      </c>
      <c r="R82" s="13" t="s">
        <v>55</v>
      </c>
      <c r="S82" s="18">
        <v>480.38290000000001</v>
      </c>
      <c r="T82" s="13" t="s">
        <v>282</v>
      </c>
      <c r="U82" s="18">
        <v>480.38290000000001</v>
      </c>
      <c r="V82" s="13" t="s">
        <v>57</v>
      </c>
      <c r="W82" s="13" t="s">
        <v>57</v>
      </c>
      <c r="X82" s="13" t="s">
        <v>54</v>
      </c>
      <c r="Y82" s="13" t="s">
        <v>54</v>
      </c>
      <c r="Z82" s="13" t="s">
        <v>54</v>
      </c>
      <c r="AA82" s="13" t="s">
        <v>54</v>
      </c>
      <c r="AB82" s="13" t="s">
        <v>54</v>
      </c>
      <c r="AC82" s="13" t="s">
        <v>54</v>
      </c>
      <c r="AD82" s="13" t="s">
        <v>54</v>
      </c>
      <c r="AE82" s="100">
        <v>480.35831000000002</v>
      </c>
      <c r="AF82" s="13" t="s">
        <v>283</v>
      </c>
      <c r="AG82" s="100">
        <f t="shared" si="5"/>
        <v>576.42997200000002</v>
      </c>
      <c r="AH82" s="13" t="s">
        <v>54</v>
      </c>
      <c r="AI82" s="13" t="s">
        <v>54</v>
      </c>
      <c r="AJ82" s="13" t="s">
        <v>54</v>
      </c>
      <c r="AK82" s="13" t="s">
        <v>54</v>
      </c>
      <c r="AL82" s="13" t="s">
        <v>54</v>
      </c>
      <c r="AM82" s="13" t="s">
        <v>54</v>
      </c>
      <c r="AN82" s="13" t="s">
        <v>54</v>
      </c>
      <c r="AO82" s="13" t="s">
        <v>385</v>
      </c>
      <c r="AP82" s="13" t="s">
        <v>55</v>
      </c>
      <c r="AQ82" s="13" t="s">
        <v>393</v>
      </c>
      <c r="AR82" s="13" t="s">
        <v>394</v>
      </c>
      <c r="AS82" s="13" t="s">
        <v>393</v>
      </c>
      <c r="AT82" s="13" t="s">
        <v>393</v>
      </c>
      <c r="AU82" s="18" t="s">
        <v>393</v>
      </c>
      <c r="AV82" s="18" t="s">
        <v>393</v>
      </c>
      <c r="AW82" s="101">
        <v>45386</v>
      </c>
      <c r="AX82" s="13" t="s">
        <v>54</v>
      </c>
      <c r="AY82" s="13" t="s">
        <v>54</v>
      </c>
    </row>
    <row r="83" spans="1:52" s="60" customFormat="1" ht="72" customHeight="1" x14ac:dyDescent="0.25">
      <c r="A83" s="174"/>
      <c r="B83" s="173"/>
      <c r="C83" s="173"/>
      <c r="D83" s="99">
        <v>4</v>
      </c>
      <c r="E83" s="13" t="s">
        <v>52</v>
      </c>
      <c r="F83" s="13" t="s">
        <v>53</v>
      </c>
      <c r="G83" s="198"/>
      <c r="H83" s="198"/>
      <c r="I83" s="198"/>
      <c r="J83" s="198"/>
      <c r="K83" s="198"/>
      <c r="L83" s="210"/>
      <c r="M83" s="200"/>
      <c r="N83" s="200"/>
      <c r="O83" s="202"/>
      <c r="P83" s="13" t="s">
        <v>395</v>
      </c>
      <c r="Q83" s="13" t="s">
        <v>395</v>
      </c>
      <c r="R83" s="13" t="s">
        <v>55</v>
      </c>
      <c r="S83" s="18">
        <v>201.20823999999999</v>
      </c>
      <c r="T83" s="13" t="s">
        <v>396</v>
      </c>
      <c r="U83" s="18">
        <v>201.20823999999999</v>
      </c>
      <c r="V83" s="13" t="s">
        <v>57</v>
      </c>
      <c r="W83" s="13" t="s">
        <v>57</v>
      </c>
      <c r="X83" s="13" t="s">
        <v>54</v>
      </c>
      <c r="Y83" s="13" t="s">
        <v>54</v>
      </c>
      <c r="Z83" s="13" t="s">
        <v>54</v>
      </c>
      <c r="AA83" s="13" t="s">
        <v>54</v>
      </c>
      <c r="AB83" s="13" t="s">
        <v>54</v>
      </c>
      <c r="AC83" s="13" t="s">
        <v>54</v>
      </c>
      <c r="AD83" s="13" t="s">
        <v>54</v>
      </c>
      <c r="AE83" s="100">
        <v>201.20823999999999</v>
      </c>
      <c r="AF83" s="13" t="s">
        <v>303</v>
      </c>
      <c r="AG83" s="100">
        <f t="shared" si="5"/>
        <v>241.44988799999999</v>
      </c>
      <c r="AH83" s="13" t="s">
        <v>54</v>
      </c>
      <c r="AI83" s="13" t="s">
        <v>54</v>
      </c>
      <c r="AJ83" s="13" t="s">
        <v>54</v>
      </c>
      <c r="AK83" s="13" t="s">
        <v>54</v>
      </c>
      <c r="AL83" s="13" t="s">
        <v>54</v>
      </c>
      <c r="AM83" s="13" t="s">
        <v>54</v>
      </c>
      <c r="AN83" s="13" t="s">
        <v>54</v>
      </c>
      <c r="AO83" s="13" t="s">
        <v>397</v>
      </c>
      <c r="AP83" s="13" t="s">
        <v>55</v>
      </c>
      <c r="AQ83" s="13" t="s">
        <v>305</v>
      </c>
      <c r="AR83" s="13" t="s">
        <v>306</v>
      </c>
      <c r="AS83" s="13" t="s">
        <v>305</v>
      </c>
      <c r="AT83" s="13" t="s">
        <v>305</v>
      </c>
      <c r="AU83" s="13" t="s">
        <v>305</v>
      </c>
      <c r="AV83" s="18" t="s">
        <v>305</v>
      </c>
      <c r="AW83" s="101">
        <v>45393</v>
      </c>
      <c r="AX83" s="13" t="s">
        <v>54</v>
      </c>
      <c r="AY83" s="13" t="s">
        <v>54</v>
      </c>
    </row>
    <row r="84" spans="1:52" s="60" customFormat="1" ht="72" customHeight="1" x14ac:dyDescent="0.25">
      <c r="A84" s="130"/>
      <c r="B84" s="128"/>
      <c r="C84" s="128"/>
      <c r="D84" s="99">
        <v>5</v>
      </c>
      <c r="E84" s="13" t="s">
        <v>52</v>
      </c>
      <c r="F84" s="13" t="s">
        <v>53</v>
      </c>
      <c r="G84" s="138"/>
      <c r="H84" s="138"/>
      <c r="I84" s="138"/>
      <c r="J84" s="138"/>
      <c r="K84" s="138"/>
      <c r="L84" s="211"/>
      <c r="M84" s="201"/>
      <c r="N84" s="201"/>
      <c r="O84" s="134"/>
      <c r="P84" s="13" t="s">
        <v>398</v>
      </c>
      <c r="Q84" s="13" t="s">
        <v>398</v>
      </c>
      <c r="R84" s="13" t="s">
        <v>55</v>
      </c>
      <c r="S84" s="18">
        <v>3.4009200000000002</v>
      </c>
      <c r="T84" s="13" t="s">
        <v>312</v>
      </c>
      <c r="U84" s="18">
        <v>3.4009200000000002</v>
      </c>
      <c r="V84" s="13" t="s">
        <v>57</v>
      </c>
      <c r="W84" s="13" t="s">
        <v>57</v>
      </c>
      <c r="X84" s="13" t="s">
        <v>54</v>
      </c>
      <c r="Y84" s="13" t="s">
        <v>54</v>
      </c>
      <c r="Z84" s="13" t="s">
        <v>54</v>
      </c>
      <c r="AA84" s="13" t="s">
        <v>54</v>
      </c>
      <c r="AB84" s="13" t="s">
        <v>54</v>
      </c>
      <c r="AC84" s="13" t="s">
        <v>54</v>
      </c>
      <c r="AD84" s="13" t="s">
        <v>54</v>
      </c>
      <c r="AE84" s="100">
        <f>1.34425+2.05667</f>
        <v>3.4009200000000002</v>
      </c>
      <c r="AF84" s="13" t="s">
        <v>313</v>
      </c>
      <c r="AG84" s="100">
        <f t="shared" si="5"/>
        <v>4.0811039999999998</v>
      </c>
      <c r="AH84" s="13" t="s">
        <v>54</v>
      </c>
      <c r="AI84" s="13" t="s">
        <v>54</v>
      </c>
      <c r="AJ84" s="13" t="s">
        <v>54</v>
      </c>
      <c r="AK84" s="13" t="s">
        <v>54</v>
      </c>
      <c r="AL84" s="13" t="s">
        <v>54</v>
      </c>
      <c r="AM84" s="13" t="s">
        <v>54</v>
      </c>
      <c r="AN84" s="13" t="s">
        <v>54</v>
      </c>
      <c r="AO84" s="13" t="s">
        <v>54</v>
      </c>
      <c r="AP84" s="13" t="s">
        <v>55</v>
      </c>
      <c r="AQ84" s="13" t="s">
        <v>54</v>
      </c>
      <c r="AR84" s="13" t="s">
        <v>54</v>
      </c>
      <c r="AS84" s="18" t="s">
        <v>54</v>
      </c>
      <c r="AT84" s="101">
        <v>44228</v>
      </c>
      <c r="AU84" s="101" t="s">
        <v>54</v>
      </c>
      <c r="AV84" s="101" t="s">
        <v>54</v>
      </c>
      <c r="AW84" s="101">
        <v>45398</v>
      </c>
      <c r="AX84" s="13" t="s">
        <v>54</v>
      </c>
      <c r="AY84" s="13" t="s">
        <v>54</v>
      </c>
    </row>
    <row r="85" spans="1:52" ht="89.25" x14ac:dyDescent="0.25">
      <c r="A85" s="12">
        <v>37</v>
      </c>
      <c r="B85" s="112" t="s">
        <v>198</v>
      </c>
      <c r="C85" s="112" t="s">
        <v>197</v>
      </c>
      <c r="D85" s="54">
        <v>1</v>
      </c>
      <c r="E85" s="50" t="s">
        <v>52</v>
      </c>
      <c r="F85" s="50" t="s">
        <v>53</v>
      </c>
      <c r="G85" s="54">
        <v>2024</v>
      </c>
      <c r="H85" s="54">
        <v>1</v>
      </c>
      <c r="I85" s="54" t="s">
        <v>54</v>
      </c>
      <c r="J85" s="54" t="s">
        <v>54</v>
      </c>
      <c r="K85" s="54" t="s">
        <v>54</v>
      </c>
      <c r="L85" s="68" t="s">
        <v>54</v>
      </c>
      <c r="M85" s="54" t="s">
        <v>54</v>
      </c>
      <c r="N85" s="54" t="s">
        <v>54</v>
      </c>
      <c r="O85" s="54" t="s">
        <v>54</v>
      </c>
      <c r="P85" s="50" t="s">
        <v>378</v>
      </c>
      <c r="Q85" s="50" t="s">
        <v>378</v>
      </c>
      <c r="R85" s="50" t="s">
        <v>55</v>
      </c>
      <c r="S85" s="55">
        <v>227.5</v>
      </c>
      <c r="T85" s="13" t="s">
        <v>108</v>
      </c>
      <c r="U85" s="67">
        <v>227.5</v>
      </c>
      <c r="V85" s="13" t="s">
        <v>57</v>
      </c>
      <c r="W85" s="13" t="s">
        <v>57</v>
      </c>
      <c r="X85" s="13" t="s">
        <v>54</v>
      </c>
      <c r="Y85" s="13" t="s">
        <v>54</v>
      </c>
      <c r="Z85" s="13" t="s">
        <v>54</v>
      </c>
      <c r="AA85" s="13" t="s">
        <v>54</v>
      </c>
      <c r="AB85" s="13" t="s">
        <v>54</v>
      </c>
      <c r="AC85" s="13" t="s">
        <v>54</v>
      </c>
      <c r="AD85" s="13" t="s">
        <v>54</v>
      </c>
      <c r="AE85" s="98">
        <v>227.5</v>
      </c>
      <c r="AF85" s="13" t="s">
        <v>344</v>
      </c>
      <c r="AG85" s="98">
        <f t="shared" ref="AG85" si="6">AE85*1.2</f>
        <v>273</v>
      </c>
      <c r="AH85" s="13" t="s">
        <v>54</v>
      </c>
      <c r="AI85" s="13" t="s">
        <v>54</v>
      </c>
      <c r="AJ85" s="13" t="s">
        <v>54</v>
      </c>
      <c r="AK85" s="13" t="s">
        <v>54</v>
      </c>
      <c r="AL85" s="13" t="s">
        <v>54</v>
      </c>
      <c r="AM85" s="13" t="s">
        <v>54</v>
      </c>
      <c r="AN85" s="13" t="s">
        <v>54</v>
      </c>
      <c r="AO85" s="13" t="s">
        <v>54</v>
      </c>
      <c r="AP85" s="13" t="s">
        <v>55</v>
      </c>
      <c r="AQ85" s="13" t="s">
        <v>54</v>
      </c>
      <c r="AR85" s="13" t="s">
        <v>54</v>
      </c>
      <c r="AS85" s="13" t="s">
        <v>345</v>
      </c>
      <c r="AT85" s="13" t="s">
        <v>345</v>
      </c>
      <c r="AU85" s="13" t="s">
        <v>379</v>
      </c>
      <c r="AV85" s="13" t="s">
        <v>379</v>
      </c>
      <c r="AW85" s="13" t="s">
        <v>380</v>
      </c>
      <c r="AX85" s="13" t="s">
        <v>54</v>
      </c>
      <c r="AY85" s="13" t="s">
        <v>54</v>
      </c>
    </row>
    <row r="86" spans="1:52" ht="61.5" customHeight="1" x14ac:dyDescent="0.25">
      <c r="A86" s="129">
        <v>38</v>
      </c>
      <c r="B86" s="127" t="s">
        <v>452</v>
      </c>
      <c r="C86" s="127" t="s">
        <v>201</v>
      </c>
      <c r="D86" s="54">
        <v>1</v>
      </c>
      <c r="E86" s="50" t="s">
        <v>52</v>
      </c>
      <c r="F86" s="50" t="s">
        <v>53</v>
      </c>
      <c r="G86" s="139">
        <v>2024</v>
      </c>
      <c r="H86" s="139">
        <v>1</v>
      </c>
      <c r="I86" s="139" t="s">
        <v>54</v>
      </c>
      <c r="J86" s="139" t="s">
        <v>54</v>
      </c>
      <c r="K86" s="139" t="s">
        <v>54</v>
      </c>
      <c r="L86" s="141" t="s">
        <v>54</v>
      </c>
      <c r="M86" s="139" t="s">
        <v>54</v>
      </c>
      <c r="N86" s="139" t="s">
        <v>54</v>
      </c>
      <c r="O86" s="139" t="s">
        <v>54</v>
      </c>
      <c r="P86" s="50" t="s">
        <v>199</v>
      </c>
      <c r="Q86" s="50" t="s">
        <v>199</v>
      </c>
      <c r="R86" s="50" t="s">
        <v>55</v>
      </c>
      <c r="S86" s="55">
        <v>2042.222225</v>
      </c>
      <c r="T86" s="13" t="s">
        <v>108</v>
      </c>
      <c r="U86" s="67">
        <v>2042.222225</v>
      </c>
      <c r="V86" s="50" t="s">
        <v>200</v>
      </c>
      <c r="W86" s="50" t="s">
        <v>320</v>
      </c>
      <c r="X86" s="13" t="s">
        <v>54</v>
      </c>
      <c r="Y86" s="13" t="s">
        <v>54</v>
      </c>
      <c r="Z86" s="13" t="s">
        <v>435</v>
      </c>
      <c r="AA86" s="13" t="s">
        <v>436</v>
      </c>
      <c r="AB86" s="13" t="s">
        <v>437</v>
      </c>
      <c r="AC86" s="13" t="s">
        <v>54</v>
      </c>
      <c r="AD86" s="13" t="s">
        <v>54</v>
      </c>
      <c r="AE86" s="98">
        <v>1500</v>
      </c>
      <c r="AF86" s="13" t="s">
        <v>438</v>
      </c>
      <c r="AG86" s="98">
        <f>AE86*1.2</f>
        <v>1800</v>
      </c>
      <c r="AH86" s="13" t="s">
        <v>54</v>
      </c>
      <c r="AI86" s="44" t="s">
        <v>439</v>
      </c>
      <c r="AJ86" s="13" t="s">
        <v>58</v>
      </c>
      <c r="AK86" s="13" t="s">
        <v>54</v>
      </c>
      <c r="AL86" s="13" t="s">
        <v>54</v>
      </c>
      <c r="AM86" s="13" t="s">
        <v>54</v>
      </c>
      <c r="AN86" s="13" t="s">
        <v>54</v>
      </c>
      <c r="AO86" s="13" t="s">
        <v>54</v>
      </c>
      <c r="AP86" s="13" t="s">
        <v>55</v>
      </c>
      <c r="AQ86" s="13" t="s">
        <v>440</v>
      </c>
      <c r="AR86" s="13" t="s">
        <v>441</v>
      </c>
      <c r="AS86" s="13" t="s">
        <v>442</v>
      </c>
      <c r="AT86" s="13" t="s">
        <v>442</v>
      </c>
      <c r="AU86" s="13" t="s">
        <v>442</v>
      </c>
      <c r="AV86" s="13" t="s">
        <v>442</v>
      </c>
      <c r="AW86" s="13" t="s">
        <v>443</v>
      </c>
      <c r="AX86" s="13" t="s">
        <v>54</v>
      </c>
      <c r="AY86" s="13" t="s">
        <v>54</v>
      </c>
    </row>
    <row r="87" spans="1:52" s="60" customFormat="1" ht="65.25" customHeight="1" x14ac:dyDescent="0.25">
      <c r="A87" s="130"/>
      <c r="B87" s="128"/>
      <c r="C87" s="128"/>
      <c r="D87" s="54">
        <v>2</v>
      </c>
      <c r="E87" s="50" t="s">
        <v>52</v>
      </c>
      <c r="F87" s="50" t="s">
        <v>53</v>
      </c>
      <c r="G87" s="140"/>
      <c r="H87" s="140"/>
      <c r="I87" s="140"/>
      <c r="J87" s="140"/>
      <c r="K87" s="140"/>
      <c r="L87" s="142"/>
      <c r="M87" s="140"/>
      <c r="N87" s="140"/>
      <c r="O87" s="140"/>
      <c r="P87" s="50" t="s">
        <v>444</v>
      </c>
      <c r="Q87" s="50" t="s">
        <v>444</v>
      </c>
      <c r="R87" s="50" t="s">
        <v>55</v>
      </c>
      <c r="S87" s="55">
        <v>15</v>
      </c>
      <c r="T87" s="13" t="s">
        <v>312</v>
      </c>
      <c r="U87" s="67">
        <v>15</v>
      </c>
      <c r="V87" s="50" t="s">
        <v>57</v>
      </c>
      <c r="W87" s="50" t="s">
        <v>57</v>
      </c>
      <c r="X87" s="13" t="s">
        <v>54</v>
      </c>
      <c r="Y87" s="13" t="s">
        <v>54</v>
      </c>
      <c r="Z87" s="13" t="s">
        <v>54</v>
      </c>
      <c r="AA87" s="13" t="s">
        <v>54</v>
      </c>
      <c r="AB87" s="13" t="s">
        <v>54</v>
      </c>
      <c r="AC87" s="13" t="s">
        <v>54</v>
      </c>
      <c r="AD87" s="13" t="s">
        <v>54</v>
      </c>
      <c r="AE87" s="98">
        <v>15</v>
      </c>
      <c r="AF87" s="13" t="s">
        <v>313</v>
      </c>
      <c r="AG87" s="98">
        <f>AE87*1.2</f>
        <v>18</v>
      </c>
      <c r="AH87" s="13" t="s">
        <v>54</v>
      </c>
      <c r="AI87" s="13" t="s">
        <v>54</v>
      </c>
      <c r="AJ87" s="13" t="s">
        <v>54</v>
      </c>
      <c r="AK87" s="13" t="s">
        <v>54</v>
      </c>
      <c r="AL87" s="13" t="s">
        <v>54</v>
      </c>
      <c r="AM87" s="13" t="s">
        <v>54</v>
      </c>
      <c r="AN87" s="13" t="s">
        <v>54</v>
      </c>
      <c r="AO87" s="13" t="s">
        <v>54</v>
      </c>
      <c r="AP87" s="13" t="s">
        <v>55</v>
      </c>
      <c r="AQ87" s="13" t="s">
        <v>54</v>
      </c>
      <c r="AR87" s="13" t="s">
        <v>54</v>
      </c>
      <c r="AS87" s="13" t="s">
        <v>54</v>
      </c>
      <c r="AT87" s="13" t="s">
        <v>334</v>
      </c>
      <c r="AU87" s="13" t="s">
        <v>54</v>
      </c>
      <c r="AV87" s="13" t="s">
        <v>54</v>
      </c>
      <c r="AW87" s="98" t="s">
        <v>334</v>
      </c>
      <c r="AX87" s="13" t="s">
        <v>54</v>
      </c>
      <c r="AY87" s="13" t="s">
        <v>54</v>
      </c>
    </row>
    <row r="88" spans="1:52" s="14" customFormat="1" ht="104.25" customHeight="1" x14ac:dyDescent="0.25">
      <c r="A88" s="12">
        <v>39</v>
      </c>
      <c r="B88" s="112" t="s">
        <v>205</v>
      </c>
      <c r="C88" s="112" t="s">
        <v>202</v>
      </c>
      <c r="D88" s="54">
        <v>1</v>
      </c>
      <c r="E88" s="50" t="s">
        <v>52</v>
      </c>
      <c r="F88" s="50" t="s">
        <v>53</v>
      </c>
      <c r="G88" s="54">
        <v>2024</v>
      </c>
      <c r="H88" s="54">
        <v>1</v>
      </c>
      <c r="I88" s="54" t="s">
        <v>54</v>
      </c>
      <c r="J88" s="54" t="s">
        <v>54</v>
      </c>
      <c r="K88" s="54" t="s">
        <v>54</v>
      </c>
      <c r="L88" s="68" t="s">
        <v>54</v>
      </c>
      <c r="M88" s="54" t="s">
        <v>54</v>
      </c>
      <c r="N88" s="54" t="s">
        <v>54</v>
      </c>
      <c r="O88" s="54" t="s">
        <v>54</v>
      </c>
      <c r="P88" s="50" t="s">
        <v>203</v>
      </c>
      <c r="Q88" s="50" t="s">
        <v>203</v>
      </c>
      <c r="R88" s="50" t="s">
        <v>55</v>
      </c>
      <c r="S88" s="55">
        <v>367.01148000000001</v>
      </c>
      <c r="T88" s="13" t="s">
        <v>56</v>
      </c>
      <c r="U88" s="67">
        <v>367.01148000000001</v>
      </c>
      <c r="V88" s="50" t="s">
        <v>57</v>
      </c>
      <c r="W88" s="50" t="s">
        <v>57</v>
      </c>
      <c r="X88" s="13" t="s">
        <v>54</v>
      </c>
      <c r="Y88" s="13" t="s">
        <v>54</v>
      </c>
      <c r="Z88" s="13" t="s">
        <v>54</v>
      </c>
      <c r="AA88" s="13" t="s">
        <v>54</v>
      </c>
      <c r="AB88" s="13" t="s">
        <v>54</v>
      </c>
      <c r="AC88" s="13" t="s">
        <v>54</v>
      </c>
      <c r="AD88" s="58" t="s">
        <v>54</v>
      </c>
      <c r="AE88" s="58">
        <v>367.01148000000001</v>
      </c>
      <c r="AF88" s="58" t="s">
        <v>381</v>
      </c>
      <c r="AG88" s="58">
        <f t="shared" ref="AG88" si="7">AE88*1.2</f>
        <v>440.41377599999998</v>
      </c>
      <c r="AH88" s="13" t="s">
        <v>54</v>
      </c>
      <c r="AI88" s="13" t="s">
        <v>54</v>
      </c>
      <c r="AJ88" s="13" t="s">
        <v>54</v>
      </c>
      <c r="AK88" s="13" t="s">
        <v>54</v>
      </c>
      <c r="AL88" s="13" t="s">
        <v>54</v>
      </c>
      <c r="AM88" s="13" t="s">
        <v>54</v>
      </c>
      <c r="AN88" s="13" t="s">
        <v>54</v>
      </c>
      <c r="AO88" s="13" t="s">
        <v>236</v>
      </c>
      <c r="AP88" s="13" t="s">
        <v>55</v>
      </c>
      <c r="AQ88" s="13" t="s">
        <v>382</v>
      </c>
      <c r="AR88" s="13" t="s">
        <v>383</v>
      </c>
      <c r="AS88" s="13" t="s">
        <v>382</v>
      </c>
      <c r="AT88" s="13" t="s">
        <v>382</v>
      </c>
      <c r="AU88" s="13" t="s">
        <v>382</v>
      </c>
      <c r="AV88" s="13" t="s">
        <v>382</v>
      </c>
      <c r="AW88" s="13" t="s">
        <v>384</v>
      </c>
      <c r="AX88" s="13" t="s">
        <v>54</v>
      </c>
      <c r="AY88" s="13" t="s">
        <v>54</v>
      </c>
      <c r="AZ88" s="16"/>
    </row>
    <row r="89" spans="1:52" s="16" customFormat="1" ht="89.25" x14ac:dyDescent="0.25">
      <c r="A89" s="160">
        <v>40</v>
      </c>
      <c r="B89" s="158" t="s">
        <v>206</v>
      </c>
      <c r="C89" s="158" t="s">
        <v>204</v>
      </c>
      <c r="D89" s="53">
        <v>1</v>
      </c>
      <c r="E89" s="220" t="s">
        <v>52</v>
      </c>
      <c r="F89" s="220" t="s">
        <v>53</v>
      </c>
      <c r="G89" s="139">
        <v>2025</v>
      </c>
      <c r="H89" s="139">
        <v>1</v>
      </c>
      <c r="I89" s="139" t="s">
        <v>54</v>
      </c>
      <c r="J89" s="139" t="s">
        <v>54</v>
      </c>
      <c r="K89" s="139" t="s">
        <v>54</v>
      </c>
      <c r="L89" s="141" t="s">
        <v>54</v>
      </c>
      <c r="M89" s="139" t="s">
        <v>54</v>
      </c>
      <c r="N89" s="139" t="s">
        <v>54</v>
      </c>
      <c r="O89" s="139" t="s">
        <v>54</v>
      </c>
      <c r="P89" s="50" t="s">
        <v>229</v>
      </c>
      <c r="Q89" s="50" t="s">
        <v>229</v>
      </c>
      <c r="R89" s="50" t="s">
        <v>55</v>
      </c>
      <c r="S89" s="55">
        <v>690.25</v>
      </c>
      <c r="T89" s="13" t="s">
        <v>56</v>
      </c>
      <c r="U89" s="49">
        <v>690.25</v>
      </c>
      <c r="V89" s="13" t="s">
        <v>57</v>
      </c>
      <c r="W89" s="13" t="s">
        <v>57</v>
      </c>
      <c r="X89" s="13" t="s">
        <v>54</v>
      </c>
      <c r="Y89" s="13" t="s">
        <v>54</v>
      </c>
      <c r="Z89" s="13" t="s">
        <v>54</v>
      </c>
      <c r="AA89" s="13" t="s">
        <v>54</v>
      </c>
      <c r="AB89" s="13" t="s">
        <v>54</v>
      </c>
      <c r="AC89" s="13" t="s">
        <v>54</v>
      </c>
      <c r="AD89" s="13" t="s">
        <v>54</v>
      </c>
      <c r="AE89" s="67">
        <v>690.25</v>
      </c>
      <c r="AF89" s="13" t="s">
        <v>230</v>
      </c>
      <c r="AG89" s="67">
        <v>690.25</v>
      </c>
      <c r="AH89" s="13" t="s">
        <v>54</v>
      </c>
      <c r="AI89" s="13" t="s">
        <v>54</v>
      </c>
      <c r="AJ89" s="13" t="s">
        <v>54</v>
      </c>
      <c r="AK89" s="13" t="s">
        <v>54</v>
      </c>
      <c r="AL89" s="13" t="s">
        <v>54</v>
      </c>
      <c r="AM89" s="13" t="s">
        <v>54</v>
      </c>
      <c r="AN89" s="13" t="s">
        <v>54</v>
      </c>
      <c r="AO89" s="13" t="s">
        <v>231</v>
      </c>
      <c r="AP89" s="13" t="s">
        <v>55</v>
      </c>
      <c r="AQ89" s="13" t="s">
        <v>232</v>
      </c>
      <c r="AR89" s="13" t="s">
        <v>233</v>
      </c>
      <c r="AS89" s="13" t="s">
        <v>232</v>
      </c>
      <c r="AT89" s="13" t="s">
        <v>232</v>
      </c>
      <c r="AU89" s="13" t="s">
        <v>232</v>
      </c>
      <c r="AV89" s="13" t="s">
        <v>232</v>
      </c>
      <c r="AW89" s="13" t="s">
        <v>234</v>
      </c>
      <c r="AX89" s="13" t="s">
        <v>54</v>
      </c>
      <c r="AY89" s="13" t="s">
        <v>54</v>
      </c>
    </row>
    <row r="90" spans="1:52" s="16" customFormat="1" ht="89.25" x14ac:dyDescent="0.25">
      <c r="A90" s="161"/>
      <c r="B90" s="159"/>
      <c r="C90" s="159"/>
      <c r="D90" s="53">
        <v>2</v>
      </c>
      <c r="E90" s="221"/>
      <c r="F90" s="221"/>
      <c r="G90" s="140"/>
      <c r="H90" s="140"/>
      <c r="I90" s="140"/>
      <c r="J90" s="140"/>
      <c r="K90" s="140"/>
      <c r="L90" s="142"/>
      <c r="M90" s="140"/>
      <c r="N90" s="140"/>
      <c r="O90" s="140"/>
      <c r="P90" s="50" t="s">
        <v>235</v>
      </c>
      <c r="Q90" s="50" t="s">
        <v>235</v>
      </c>
      <c r="R90" s="50" t="s">
        <v>55</v>
      </c>
      <c r="S90" s="55">
        <v>216.9</v>
      </c>
      <c r="T90" s="13" t="s">
        <v>56</v>
      </c>
      <c r="U90" s="20">
        <v>216.9</v>
      </c>
      <c r="V90" s="13" t="s">
        <v>57</v>
      </c>
      <c r="W90" s="13" t="s">
        <v>57</v>
      </c>
      <c r="X90" s="13" t="s">
        <v>54</v>
      </c>
      <c r="Y90" s="13" t="s">
        <v>54</v>
      </c>
      <c r="Z90" s="13" t="s">
        <v>54</v>
      </c>
      <c r="AA90" s="13" t="s">
        <v>54</v>
      </c>
      <c r="AB90" s="13" t="s">
        <v>54</v>
      </c>
      <c r="AC90" s="13" t="s">
        <v>54</v>
      </c>
      <c r="AD90" s="13" t="s">
        <v>54</v>
      </c>
      <c r="AE90" s="55">
        <v>216.9</v>
      </c>
      <c r="AF90" s="13" t="s">
        <v>230</v>
      </c>
      <c r="AG90" s="55">
        <v>216.9</v>
      </c>
      <c r="AH90" s="13" t="s">
        <v>54</v>
      </c>
      <c r="AI90" s="13" t="s">
        <v>54</v>
      </c>
      <c r="AJ90" s="13" t="s">
        <v>54</v>
      </c>
      <c r="AK90" s="13" t="s">
        <v>54</v>
      </c>
      <c r="AL90" s="13" t="s">
        <v>54</v>
      </c>
      <c r="AM90" s="13" t="s">
        <v>54</v>
      </c>
      <c r="AN90" s="13" t="s">
        <v>54</v>
      </c>
      <c r="AO90" s="13" t="s">
        <v>236</v>
      </c>
      <c r="AP90" s="13" t="s">
        <v>55</v>
      </c>
      <c r="AQ90" s="13" t="s">
        <v>232</v>
      </c>
      <c r="AR90" s="13" t="s">
        <v>237</v>
      </c>
      <c r="AS90" s="13" t="s">
        <v>232</v>
      </c>
      <c r="AT90" s="13" t="s">
        <v>232</v>
      </c>
      <c r="AU90" s="13" t="s">
        <v>232</v>
      </c>
      <c r="AV90" s="13" t="s">
        <v>232</v>
      </c>
      <c r="AW90" s="13" t="s">
        <v>238</v>
      </c>
      <c r="AX90" s="13" t="s">
        <v>54</v>
      </c>
      <c r="AY90" s="13" t="s">
        <v>54</v>
      </c>
    </row>
    <row r="91" spans="1:52" s="16" customFormat="1" ht="117.75" customHeight="1" x14ac:dyDescent="0.25">
      <c r="A91" s="71">
        <v>41</v>
      </c>
      <c r="B91" s="83" t="s">
        <v>370</v>
      </c>
      <c r="C91" s="83" t="s">
        <v>371</v>
      </c>
      <c r="D91" s="54">
        <v>1</v>
      </c>
      <c r="E91" s="50" t="s">
        <v>52</v>
      </c>
      <c r="F91" s="50" t="s">
        <v>53</v>
      </c>
      <c r="G91" s="54">
        <v>2024</v>
      </c>
      <c r="H91" s="54">
        <v>12</v>
      </c>
      <c r="I91" s="54" t="s">
        <v>54</v>
      </c>
      <c r="J91" s="54" t="s">
        <v>54</v>
      </c>
      <c r="K91" s="54" t="s">
        <v>54</v>
      </c>
      <c r="L91" s="68" t="s">
        <v>54</v>
      </c>
      <c r="M91" s="54" t="s">
        <v>54</v>
      </c>
      <c r="N91" s="54" t="s">
        <v>54</v>
      </c>
      <c r="O91" s="54" t="s">
        <v>54</v>
      </c>
      <c r="P91" s="50" t="s">
        <v>372</v>
      </c>
      <c r="Q91" s="50" t="s">
        <v>372</v>
      </c>
      <c r="R91" s="50" t="s">
        <v>55</v>
      </c>
      <c r="S91" s="55">
        <v>262.01400000000001</v>
      </c>
      <c r="T91" s="13" t="s">
        <v>56</v>
      </c>
      <c r="U91" s="67">
        <v>262.01400000000001</v>
      </c>
      <c r="V91" s="50" t="s">
        <v>57</v>
      </c>
      <c r="W91" s="50" t="s">
        <v>57</v>
      </c>
      <c r="X91" s="13" t="s">
        <v>54</v>
      </c>
      <c r="Y91" s="13" t="s">
        <v>54</v>
      </c>
      <c r="Z91" s="13" t="s">
        <v>54</v>
      </c>
      <c r="AA91" s="13" t="s">
        <v>54</v>
      </c>
      <c r="AB91" s="13" t="s">
        <v>54</v>
      </c>
      <c r="AC91" s="13" t="s">
        <v>54</v>
      </c>
      <c r="AD91" s="58" t="s">
        <v>54</v>
      </c>
      <c r="AE91" s="58">
        <v>262.01400000000001</v>
      </c>
      <c r="AF91" s="58" t="s">
        <v>373</v>
      </c>
      <c r="AG91" s="58">
        <f>AE91*1.2</f>
        <v>314.41680000000002</v>
      </c>
      <c r="AH91" s="13" t="s">
        <v>54</v>
      </c>
      <c r="AI91" s="44" t="s">
        <v>374</v>
      </c>
      <c r="AJ91" s="13" t="s">
        <v>58</v>
      </c>
      <c r="AK91" s="13" t="s">
        <v>54</v>
      </c>
      <c r="AL91" s="13" t="s">
        <v>54</v>
      </c>
      <c r="AM91" s="13" t="s">
        <v>54</v>
      </c>
      <c r="AN91" s="13" t="s">
        <v>54</v>
      </c>
      <c r="AO91" s="13" t="s">
        <v>236</v>
      </c>
      <c r="AP91" s="13" t="s">
        <v>55</v>
      </c>
      <c r="AQ91" s="13" t="s">
        <v>375</v>
      </c>
      <c r="AR91" s="13" t="s">
        <v>376</v>
      </c>
      <c r="AS91" s="13" t="s">
        <v>375</v>
      </c>
      <c r="AT91" s="13" t="s">
        <v>375</v>
      </c>
      <c r="AU91" s="13" t="s">
        <v>377</v>
      </c>
      <c r="AV91" s="13" t="s">
        <v>377</v>
      </c>
      <c r="AW91" s="13" t="s">
        <v>265</v>
      </c>
      <c r="AX91" s="13" t="s">
        <v>54</v>
      </c>
      <c r="AY91" s="13" t="s">
        <v>54</v>
      </c>
    </row>
    <row r="92" spans="1:52" s="16" customFormat="1" ht="90" x14ac:dyDescent="0.25">
      <c r="A92" s="71">
        <v>42</v>
      </c>
      <c r="B92" s="83" t="s">
        <v>348</v>
      </c>
      <c r="C92" s="83" t="s">
        <v>349</v>
      </c>
      <c r="D92" s="64">
        <v>1</v>
      </c>
      <c r="E92" s="66" t="s">
        <v>52</v>
      </c>
      <c r="F92" s="66" t="s">
        <v>53</v>
      </c>
      <c r="G92" s="62">
        <v>2024</v>
      </c>
      <c r="H92" s="64">
        <v>1</v>
      </c>
      <c r="I92" s="64" t="s">
        <v>54</v>
      </c>
      <c r="J92" s="64" t="s">
        <v>54</v>
      </c>
      <c r="K92" s="64" t="s">
        <v>54</v>
      </c>
      <c r="L92" s="65" t="s">
        <v>54</v>
      </c>
      <c r="M92" s="64" t="s">
        <v>54</v>
      </c>
      <c r="N92" s="64" t="s">
        <v>54</v>
      </c>
      <c r="O92" s="62" t="s">
        <v>54</v>
      </c>
      <c r="P92" s="66" t="s">
        <v>342</v>
      </c>
      <c r="Q92" s="66" t="s">
        <v>343</v>
      </c>
      <c r="R92" s="66" t="s">
        <v>55</v>
      </c>
      <c r="S92" s="93">
        <v>918.3333308</v>
      </c>
      <c r="T92" s="66" t="s">
        <v>108</v>
      </c>
      <c r="U92" s="89">
        <v>918.3333308</v>
      </c>
      <c r="V92" s="66" t="s">
        <v>57</v>
      </c>
      <c r="W92" s="66" t="s">
        <v>57</v>
      </c>
      <c r="X92" s="66" t="s">
        <v>54</v>
      </c>
      <c r="Y92" s="66" t="s">
        <v>54</v>
      </c>
      <c r="Z92" s="66" t="s">
        <v>54</v>
      </c>
      <c r="AA92" s="66" t="s">
        <v>54</v>
      </c>
      <c r="AB92" s="66" t="s">
        <v>54</v>
      </c>
      <c r="AC92" s="66" t="s">
        <v>54</v>
      </c>
      <c r="AD92" s="66" t="s">
        <v>54</v>
      </c>
      <c r="AE92" s="89">
        <v>918.3333308</v>
      </c>
      <c r="AF92" s="66" t="s">
        <v>344</v>
      </c>
      <c r="AG92" s="89">
        <f t="shared" ref="AG92" si="8">AE92*1.2</f>
        <v>1101.9999969599999</v>
      </c>
      <c r="AH92" s="66" t="s">
        <v>54</v>
      </c>
      <c r="AI92" s="66" t="s">
        <v>54</v>
      </c>
      <c r="AJ92" s="66" t="s">
        <v>54</v>
      </c>
      <c r="AK92" s="66" t="s">
        <v>54</v>
      </c>
      <c r="AL92" s="66" t="s">
        <v>54</v>
      </c>
      <c r="AM92" s="66" t="s">
        <v>54</v>
      </c>
      <c r="AN92" s="66" t="s">
        <v>54</v>
      </c>
      <c r="AO92" s="66" t="s">
        <v>54</v>
      </c>
      <c r="AP92" s="66" t="s">
        <v>55</v>
      </c>
      <c r="AQ92" s="66" t="s">
        <v>54</v>
      </c>
      <c r="AR92" s="66" t="s">
        <v>54</v>
      </c>
      <c r="AS92" s="66" t="s">
        <v>345</v>
      </c>
      <c r="AT92" s="66" t="s">
        <v>345</v>
      </c>
      <c r="AU92" s="66" t="s">
        <v>346</v>
      </c>
      <c r="AV92" s="66" t="s">
        <v>346</v>
      </c>
      <c r="AW92" s="66" t="s">
        <v>347</v>
      </c>
      <c r="AX92" s="66" t="s">
        <v>54</v>
      </c>
      <c r="AY92" s="66" t="s">
        <v>54</v>
      </c>
    </row>
    <row r="93" spans="1:52" s="16" customFormat="1" ht="56.25" x14ac:dyDescent="0.25">
      <c r="A93" s="160">
        <v>43</v>
      </c>
      <c r="B93" s="158" t="s">
        <v>258</v>
      </c>
      <c r="C93" s="158" t="s">
        <v>259</v>
      </c>
      <c r="D93" s="64">
        <v>1</v>
      </c>
      <c r="E93" s="131" t="s">
        <v>55</v>
      </c>
      <c r="F93" s="162" t="s">
        <v>135</v>
      </c>
      <c r="G93" s="212">
        <v>2024</v>
      </c>
      <c r="H93" s="212" t="s">
        <v>54</v>
      </c>
      <c r="I93" s="212" t="s">
        <v>54</v>
      </c>
      <c r="J93" s="213">
        <v>6.3E-2</v>
      </c>
      <c r="K93" s="212" t="s">
        <v>54</v>
      </c>
      <c r="L93" s="143">
        <v>1.2</v>
      </c>
      <c r="M93" s="145" t="s">
        <v>54</v>
      </c>
      <c r="N93" s="147" t="s">
        <v>54</v>
      </c>
      <c r="O93" s="149" t="s">
        <v>54</v>
      </c>
      <c r="P93" s="38" t="s">
        <v>260</v>
      </c>
      <c r="Q93" s="38" t="s">
        <v>261</v>
      </c>
      <c r="R93" s="51" t="s">
        <v>55</v>
      </c>
      <c r="S93" s="52">
        <v>698</v>
      </c>
      <c r="T93" s="66" t="s">
        <v>56</v>
      </c>
      <c r="U93" s="52">
        <v>698</v>
      </c>
      <c r="V93" s="66" t="s">
        <v>57</v>
      </c>
      <c r="W93" s="66" t="s">
        <v>57</v>
      </c>
      <c r="X93" s="66" t="s">
        <v>54</v>
      </c>
      <c r="Y93" s="66" t="s">
        <v>54</v>
      </c>
      <c r="Z93" s="66" t="s">
        <v>54</v>
      </c>
      <c r="AA93" s="66" t="s">
        <v>54</v>
      </c>
      <c r="AB93" s="66" t="s">
        <v>54</v>
      </c>
      <c r="AC93" s="66" t="s">
        <v>54</v>
      </c>
      <c r="AD93" s="66" t="s">
        <v>54</v>
      </c>
      <c r="AE93" s="52">
        <v>698</v>
      </c>
      <c r="AF93" s="66" t="s">
        <v>262</v>
      </c>
      <c r="AG93" s="52">
        <v>698</v>
      </c>
      <c r="AH93" s="66" t="s">
        <v>54</v>
      </c>
      <c r="AI93" s="66" t="s">
        <v>54</v>
      </c>
      <c r="AJ93" s="66" t="s">
        <v>54</v>
      </c>
      <c r="AK93" s="66" t="s">
        <v>54</v>
      </c>
      <c r="AL93" s="66" t="s">
        <v>54</v>
      </c>
      <c r="AM93" s="66" t="s">
        <v>54</v>
      </c>
      <c r="AN93" s="66" t="s">
        <v>54</v>
      </c>
      <c r="AO93" s="66" t="s">
        <v>224</v>
      </c>
      <c r="AP93" s="66" t="s">
        <v>55</v>
      </c>
      <c r="AQ93" s="66" t="s">
        <v>263</v>
      </c>
      <c r="AR93" s="66" t="s">
        <v>264</v>
      </c>
      <c r="AS93" s="66" t="s">
        <v>263</v>
      </c>
      <c r="AT93" s="66" t="s">
        <v>263</v>
      </c>
      <c r="AU93" s="66" t="s">
        <v>263</v>
      </c>
      <c r="AV93" s="66" t="s">
        <v>263</v>
      </c>
      <c r="AW93" s="66" t="s">
        <v>265</v>
      </c>
      <c r="AX93" s="66" t="s">
        <v>54</v>
      </c>
      <c r="AY93" s="66" t="s">
        <v>54</v>
      </c>
    </row>
    <row r="94" spans="1:52" s="16" customFormat="1" ht="56.25" x14ac:dyDescent="0.25">
      <c r="A94" s="161"/>
      <c r="B94" s="159"/>
      <c r="C94" s="159"/>
      <c r="D94" s="64">
        <v>2</v>
      </c>
      <c r="E94" s="132"/>
      <c r="F94" s="163"/>
      <c r="G94" s="153"/>
      <c r="H94" s="153"/>
      <c r="I94" s="153"/>
      <c r="J94" s="214"/>
      <c r="K94" s="153"/>
      <c r="L94" s="144"/>
      <c r="M94" s="146"/>
      <c r="N94" s="148"/>
      <c r="O94" s="150"/>
      <c r="P94" s="38" t="s">
        <v>266</v>
      </c>
      <c r="Q94" s="38" t="s">
        <v>137</v>
      </c>
      <c r="R94" s="66" t="s">
        <v>55</v>
      </c>
      <c r="S94" s="79">
        <v>3684.3830000000003</v>
      </c>
      <c r="T94" s="62" t="s">
        <v>56</v>
      </c>
      <c r="U94" s="80">
        <v>3684.3830000000003</v>
      </c>
      <c r="V94" s="66" t="s">
        <v>57</v>
      </c>
      <c r="W94" s="66" t="s">
        <v>57</v>
      </c>
      <c r="X94" s="66" t="s">
        <v>54</v>
      </c>
      <c r="Y94" s="66" t="s">
        <v>54</v>
      </c>
      <c r="Z94" s="66" t="s">
        <v>54</v>
      </c>
      <c r="AA94" s="66" t="s">
        <v>54</v>
      </c>
      <c r="AB94" s="66" t="s">
        <v>54</v>
      </c>
      <c r="AC94" s="66" t="s">
        <v>54</v>
      </c>
      <c r="AD94" s="66" t="s">
        <v>54</v>
      </c>
      <c r="AE94" s="42">
        <v>3684.3829999999998</v>
      </c>
      <c r="AF94" s="56" t="s">
        <v>267</v>
      </c>
      <c r="AG94" s="42">
        <f>AE94*1.2</f>
        <v>4421.2595999999994</v>
      </c>
      <c r="AH94" s="66" t="s">
        <v>54</v>
      </c>
      <c r="AI94" s="66" t="s">
        <v>54</v>
      </c>
      <c r="AJ94" s="66" t="s">
        <v>54</v>
      </c>
      <c r="AK94" s="66" t="s">
        <v>54</v>
      </c>
      <c r="AL94" s="66" t="s">
        <v>54</v>
      </c>
      <c r="AM94" s="66" t="s">
        <v>54</v>
      </c>
      <c r="AN94" s="66" t="s">
        <v>54</v>
      </c>
      <c r="AO94" s="66" t="s">
        <v>136</v>
      </c>
      <c r="AP94" s="66" t="s">
        <v>55</v>
      </c>
      <c r="AQ94" s="66" t="s">
        <v>268</v>
      </c>
      <c r="AR94" s="66" t="s">
        <v>269</v>
      </c>
      <c r="AS94" s="66" t="s">
        <v>268</v>
      </c>
      <c r="AT94" s="66" t="s">
        <v>268</v>
      </c>
      <c r="AU94" s="66" t="s">
        <v>268</v>
      </c>
      <c r="AV94" s="66" t="s">
        <v>268</v>
      </c>
      <c r="AW94" s="66" t="s">
        <v>270</v>
      </c>
      <c r="AX94" s="66" t="s">
        <v>54</v>
      </c>
      <c r="AY94" s="66" t="s">
        <v>54</v>
      </c>
    </row>
    <row r="95" spans="1:52" s="16" customFormat="1" ht="56.25" x14ac:dyDescent="0.25">
      <c r="A95" s="160">
        <v>44</v>
      </c>
      <c r="B95" s="158" t="s">
        <v>271</v>
      </c>
      <c r="C95" s="158" t="s">
        <v>272</v>
      </c>
      <c r="D95" s="64">
        <v>1</v>
      </c>
      <c r="E95" s="131" t="s">
        <v>55</v>
      </c>
      <c r="F95" s="162" t="s">
        <v>135</v>
      </c>
      <c r="G95" s="152">
        <v>2024</v>
      </c>
      <c r="H95" s="152" t="s">
        <v>54</v>
      </c>
      <c r="I95" s="152" t="s">
        <v>54</v>
      </c>
      <c r="J95" s="152" t="s">
        <v>54</v>
      </c>
      <c r="K95" s="152" t="s">
        <v>54</v>
      </c>
      <c r="L95" s="219">
        <v>1.026</v>
      </c>
      <c r="M95" s="152" t="s">
        <v>54</v>
      </c>
      <c r="N95" s="152" t="s">
        <v>54</v>
      </c>
      <c r="O95" s="151" t="s">
        <v>54</v>
      </c>
      <c r="P95" s="38" t="s">
        <v>273</v>
      </c>
      <c r="Q95" s="38" t="s">
        <v>273</v>
      </c>
      <c r="R95" s="66" t="s">
        <v>55</v>
      </c>
      <c r="S95" s="80">
        <v>236.29900000000001</v>
      </c>
      <c r="T95" s="66" t="s">
        <v>56</v>
      </c>
      <c r="U95" s="80">
        <v>236.29900000000001</v>
      </c>
      <c r="V95" s="66" t="s">
        <v>57</v>
      </c>
      <c r="W95" s="66" t="s">
        <v>57</v>
      </c>
      <c r="X95" s="66" t="s">
        <v>54</v>
      </c>
      <c r="Y95" s="66" t="s">
        <v>54</v>
      </c>
      <c r="Z95" s="66" t="s">
        <v>54</v>
      </c>
      <c r="AA95" s="66" t="s">
        <v>54</v>
      </c>
      <c r="AB95" s="66" t="s">
        <v>54</v>
      </c>
      <c r="AC95" s="66" t="s">
        <v>54</v>
      </c>
      <c r="AD95" s="66" t="s">
        <v>54</v>
      </c>
      <c r="AE95" s="52">
        <v>236.29900000000001</v>
      </c>
      <c r="AF95" s="66" t="s">
        <v>223</v>
      </c>
      <c r="AG95" s="52">
        <v>236.29900000000001</v>
      </c>
      <c r="AH95" s="66" t="s">
        <v>54</v>
      </c>
      <c r="AI95" s="66" t="s">
        <v>54</v>
      </c>
      <c r="AJ95" s="66" t="s">
        <v>54</v>
      </c>
      <c r="AK95" s="66" t="s">
        <v>54</v>
      </c>
      <c r="AL95" s="66" t="s">
        <v>54</v>
      </c>
      <c r="AM95" s="66" t="s">
        <v>54</v>
      </c>
      <c r="AN95" s="66" t="s">
        <v>54</v>
      </c>
      <c r="AO95" s="66" t="s">
        <v>224</v>
      </c>
      <c r="AP95" s="66" t="s">
        <v>55</v>
      </c>
      <c r="AQ95" s="66" t="s">
        <v>274</v>
      </c>
      <c r="AR95" s="66" t="s">
        <v>275</v>
      </c>
      <c r="AS95" s="66" t="s">
        <v>274</v>
      </c>
      <c r="AT95" s="66" t="s">
        <v>274</v>
      </c>
      <c r="AU95" s="66" t="s">
        <v>274</v>
      </c>
      <c r="AV95" s="66" t="s">
        <v>274</v>
      </c>
      <c r="AW95" s="66" t="s">
        <v>276</v>
      </c>
      <c r="AX95" s="66" t="s">
        <v>54</v>
      </c>
      <c r="AY95" s="66" t="s">
        <v>54</v>
      </c>
    </row>
    <row r="96" spans="1:52" s="16" customFormat="1" ht="56.25" x14ac:dyDescent="0.25">
      <c r="A96" s="215"/>
      <c r="B96" s="216"/>
      <c r="C96" s="216"/>
      <c r="D96" s="64">
        <v>2</v>
      </c>
      <c r="E96" s="217"/>
      <c r="F96" s="218"/>
      <c r="G96" s="212"/>
      <c r="H96" s="212"/>
      <c r="I96" s="212"/>
      <c r="J96" s="212"/>
      <c r="K96" s="212"/>
      <c r="L96" s="213"/>
      <c r="M96" s="212"/>
      <c r="N96" s="212"/>
      <c r="O96" s="149"/>
      <c r="P96" s="66" t="s">
        <v>277</v>
      </c>
      <c r="Q96" s="66" t="s">
        <v>277</v>
      </c>
      <c r="R96" s="66" t="s">
        <v>55</v>
      </c>
      <c r="S96" s="52">
        <v>2789.887791666667</v>
      </c>
      <c r="T96" s="62" t="s">
        <v>56</v>
      </c>
      <c r="U96" s="52">
        <v>2789.887791666667</v>
      </c>
      <c r="V96" s="66" t="s">
        <v>57</v>
      </c>
      <c r="W96" s="66" t="s">
        <v>57</v>
      </c>
      <c r="X96" s="66" t="s">
        <v>54</v>
      </c>
      <c r="Y96" s="66" t="s">
        <v>54</v>
      </c>
      <c r="Z96" s="66" t="s">
        <v>54</v>
      </c>
      <c r="AA96" s="66" t="s">
        <v>54</v>
      </c>
      <c r="AB96" s="66" t="s">
        <v>54</v>
      </c>
      <c r="AC96" s="66" t="s">
        <v>54</v>
      </c>
      <c r="AD96" s="66" t="s">
        <v>54</v>
      </c>
      <c r="AE96" s="52">
        <f>AG96/1.2</f>
        <v>2789.887791666667</v>
      </c>
      <c r="AF96" s="56" t="s">
        <v>267</v>
      </c>
      <c r="AG96" s="52">
        <v>3347.86535</v>
      </c>
      <c r="AH96" s="66" t="s">
        <v>54</v>
      </c>
      <c r="AI96" s="66" t="s">
        <v>54</v>
      </c>
      <c r="AJ96" s="66" t="s">
        <v>54</v>
      </c>
      <c r="AK96" s="66" t="s">
        <v>54</v>
      </c>
      <c r="AL96" s="66" t="s">
        <v>54</v>
      </c>
      <c r="AM96" s="66" t="s">
        <v>54</v>
      </c>
      <c r="AN96" s="66" t="s">
        <v>54</v>
      </c>
      <c r="AO96" s="66" t="s">
        <v>224</v>
      </c>
      <c r="AP96" s="66" t="s">
        <v>55</v>
      </c>
      <c r="AQ96" s="66" t="s">
        <v>278</v>
      </c>
      <c r="AR96" s="66" t="s">
        <v>279</v>
      </c>
      <c r="AS96" s="66" t="s">
        <v>278</v>
      </c>
      <c r="AT96" s="66" t="s">
        <v>278</v>
      </c>
      <c r="AU96" s="66" t="s">
        <v>278</v>
      </c>
      <c r="AV96" s="66" t="s">
        <v>278</v>
      </c>
      <c r="AW96" s="66" t="s">
        <v>280</v>
      </c>
      <c r="AX96" s="66" t="s">
        <v>54</v>
      </c>
      <c r="AY96" s="66" t="s">
        <v>54</v>
      </c>
    </row>
    <row r="97" spans="1:51" s="16" customFormat="1" ht="56.25" x14ac:dyDescent="0.25">
      <c r="A97" s="215"/>
      <c r="B97" s="216"/>
      <c r="C97" s="216"/>
      <c r="D97" s="64">
        <v>3</v>
      </c>
      <c r="E97" s="217"/>
      <c r="F97" s="218"/>
      <c r="G97" s="212"/>
      <c r="H97" s="212"/>
      <c r="I97" s="212"/>
      <c r="J97" s="212"/>
      <c r="K97" s="212"/>
      <c r="L97" s="213"/>
      <c r="M97" s="212"/>
      <c r="N97" s="212"/>
      <c r="O97" s="149"/>
      <c r="P97" s="62" t="s">
        <v>281</v>
      </c>
      <c r="Q97" s="62" t="s">
        <v>281</v>
      </c>
      <c r="R97" s="66" t="s">
        <v>55</v>
      </c>
      <c r="S97" s="52">
        <v>30.33334</v>
      </c>
      <c r="T97" s="62" t="s">
        <v>282</v>
      </c>
      <c r="U97" s="52">
        <v>30.33334</v>
      </c>
      <c r="V97" s="66" t="s">
        <v>57</v>
      </c>
      <c r="W97" s="66" t="s">
        <v>57</v>
      </c>
      <c r="X97" s="66" t="s">
        <v>54</v>
      </c>
      <c r="Y97" s="66" t="s">
        <v>54</v>
      </c>
      <c r="Z97" s="66" t="s">
        <v>54</v>
      </c>
      <c r="AA97" s="66" t="s">
        <v>54</v>
      </c>
      <c r="AB97" s="66" t="s">
        <v>54</v>
      </c>
      <c r="AC97" s="66" t="s">
        <v>54</v>
      </c>
      <c r="AD97" s="66" t="s">
        <v>54</v>
      </c>
      <c r="AE97" s="52">
        <v>30.33334</v>
      </c>
      <c r="AF97" s="56" t="s">
        <v>283</v>
      </c>
      <c r="AG97" s="52">
        <f>AE97*1.2</f>
        <v>36.400008</v>
      </c>
      <c r="AH97" s="66" t="s">
        <v>54</v>
      </c>
      <c r="AI97" s="66" t="s">
        <v>54</v>
      </c>
      <c r="AJ97" s="66" t="s">
        <v>54</v>
      </c>
      <c r="AK97" s="66" t="s">
        <v>54</v>
      </c>
      <c r="AL97" s="66" t="s">
        <v>54</v>
      </c>
      <c r="AM97" s="66" t="s">
        <v>54</v>
      </c>
      <c r="AN97" s="66" t="s">
        <v>54</v>
      </c>
      <c r="AO97" s="66" t="s">
        <v>136</v>
      </c>
      <c r="AP97" s="66" t="s">
        <v>55</v>
      </c>
      <c r="AQ97" s="66" t="s">
        <v>284</v>
      </c>
      <c r="AR97" s="66" t="s">
        <v>285</v>
      </c>
      <c r="AS97" s="66" t="s">
        <v>284</v>
      </c>
      <c r="AT97" s="66" t="s">
        <v>284</v>
      </c>
      <c r="AU97" s="66" t="s">
        <v>284</v>
      </c>
      <c r="AV97" s="66" t="s">
        <v>280</v>
      </c>
      <c r="AW97" s="66" t="s">
        <v>280</v>
      </c>
      <c r="AX97" s="66" t="s">
        <v>54</v>
      </c>
      <c r="AY97" s="66" t="s">
        <v>54</v>
      </c>
    </row>
    <row r="98" spans="1:51" s="16" customFormat="1" ht="56.25" x14ac:dyDescent="0.25">
      <c r="A98" s="215"/>
      <c r="B98" s="216"/>
      <c r="C98" s="216"/>
      <c r="D98" s="64">
        <v>4</v>
      </c>
      <c r="E98" s="217"/>
      <c r="F98" s="218"/>
      <c r="G98" s="212"/>
      <c r="H98" s="212"/>
      <c r="I98" s="212"/>
      <c r="J98" s="212"/>
      <c r="K98" s="212"/>
      <c r="L98" s="213"/>
      <c r="M98" s="212"/>
      <c r="N98" s="212"/>
      <c r="O98" s="149"/>
      <c r="P98" s="62" t="s">
        <v>286</v>
      </c>
      <c r="Q98" s="62" t="s">
        <v>286</v>
      </c>
      <c r="R98" s="66" t="s">
        <v>55</v>
      </c>
      <c r="S98" s="52">
        <v>18</v>
      </c>
      <c r="T98" s="62" t="s">
        <v>56</v>
      </c>
      <c r="U98" s="52">
        <v>18</v>
      </c>
      <c r="V98" s="66" t="s">
        <v>57</v>
      </c>
      <c r="W98" s="66" t="s">
        <v>57</v>
      </c>
      <c r="X98" s="66" t="s">
        <v>54</v>
      </c>
      <c r="Y98" s="66" t="s">
        <v>54</v>
      </c>
      <c r="Z98" s="66" t="s">
        <v>54</v>
      </c>
      <c r="AA98" s="66" t="s">
        <v>54</v>
      </c>
      <c r="AB98" s="66" t="s">
        <v>54</v>
      </c>
      <c r="AC98" s="66" t="s">
        <v>54</v>
      </c>
      <c r="AD98" s="66" t="s">
        <v>54</v>
      </c>
      <c r="AE98" s="52">
        <v>18</v>
      </c>
      <c r="AF98" s="56" t="s">
        <v>287</v>
      </c>
      <c r="AG98" s="52">
        <f>AE98</f>
        <v>18</v>
      </c>
      <c r="AH98" s="66" t="s">
        <v>54</v>
      </c>
      <c r="AI98" s="66" t="s">
        <v>54</v>
      </c>
      <c r="AJ98" s="66" t="s">
        <v>54</v>
      </c>
      <c r="AK98" s="66" t="s">
        <v>54</v>
      </c>
      <c r="AL98" s="66" t="s">
        <v>54</v>
      </c>
      <c r="AM98" s="66" t="s">
        <v>54</v>
      </c>
      <c r="AN98" s="66" t="s">
        <v>54</v>
      </c>
      <c r="AO98" s="66" t="s">
        <v>236</v>
      </c>
      <c r="AP98" s="66" t="s">
        <v>55</v>
      </c>
      <c r="AQ98" s="66" t="s">
        <v>288</v>
      </c>
      <c r="AR98" s="66" t="s">
        <v>289</v>
      </c>
      <c r="AS98" s="66" t="s">
        <v>288</v>
      </c>
      <c r="AT98" s="66" t="s">
        <v>288</v>
      </c>
      <c r="AU98" s="66" t="s">
        <v>288</v>
      </c>
      <c r="AV98" s="66" t="s">
        <v>288</v>
      </c>
      <c r="AW98" s="66" t="s">
        <v>290</v>
      </c>
      <c r="AX98" s="66" t="s">
        <v>54</v>
      </c>
      <c r="AY98" s="66" t="s">
        <v>54</v>
      </c>
    </row>
    <row r="99" spans="1:51" s="16" customFormat="1" ht="56.25" x14ac:dyDescent="0.25">
      <c r="A99" s="215"/>
      <c r="B99" s="216"/>
      <c r="C99" s="216"/>
      <c r="D99" s="64">
        <v>1</v>
      </c>
      <c r="E99" s="217"/>
      <c r="F99" s="218"/>
      <c r="G99" s="212"/>
      <c r="H99" s="212"/>
      <c r="I99" s="212"/>
      <c r="J99" s="212"/>
      <c r="K99" s="212"/>
      <c r="L99" s="213"/>
      <c r="M99" s="212"/>
      <c r="N99" s="212"/>
      <c r="O99" s="149"/>
      <c r="P99" s="38" t="s">
        <v>291</v>
      </c>
      <c r="Q99" s="38" t="s">
        <v>291</v>
      </c>
      <c r="R99" s="51" t="s">
        <v>55</v>
      </c>
      <c r="S99" s="52">
        <v>41.212350000000001</v>
      </c>
      <c r="T99" s="66" t="s">
        <v>56</v>
      </c>
      <c r="U99" s="52">
        <v>41.212350000000001</v>
      </c>
      <c r="V99" s="66" t="s">
        <v>57</v>
      </c>
      <c r="W99" s="66" t="s">
        <v>57</v>
      </c>
      <c r="X99" s="66" t="s">
        <v>54</v>
      </c>
      <c r="Y99" s="66" t="s">
        <v>54</v>
      </c>
      <c r="Z99" s="66" t="s">
        <v>54</v>
      </c>
      <c r="AA99" s="66" t="s">
        <v>54</v>
      </c>
      <c r="AB99" s="66" t="s">
        <v>54</v>
      </c>
      <c r="AC99" s="66" t="s">
        <v>54</v>
      </c>
      <c r="AD99" s="66" t="s">
        <v>54</v>
      </c>
      <c r="AE99" s="52">
        <v>41.212350000000001</v>
      </c>
      <c r="AF99" s="81" t="s">
        <v>267</v>
      </c>
      <c r="AG99" s="82">
        <f>AE99*1.2</f>
        <v>49.454819999999998</v>
      </c>
      <c r="AH99" s="13" t="s">
        <v>54</v>
      </c>
      <c r="AI99" s="13" t="s">
        <v>54</v>
      </c>
      <c r="AJ99" s="13" t="s">
        <v>54</v>
      </c>
      <c r="AK99" s="13" t="s">
        <v>54</v>
      </c>
      <c r="AL99" s="13" t="s">
        <v>54</v>
      </c>
      <c r="AM99" s="13" t="s">
        <v>54</v>
      </c>
      <c r="AN99" s="13" t="s">
        <v>54</v>
      </c>
      <c r="AO99" s="44" t="s">
        <v>292</v>
      </c>
      <c r="AP99" s="44" t="s">
        <v>55</v>
      </c>
      <c r="AQ99" s="44" t="s">
        <v>293</v>
      </c>
      <c r="AR99" s="44" t="s">
        <v>294</v>
      </c>
      <c r="AS99" s="44" t="s">
        <v>293</v>
      </c>
      <c r="AT99" s="44" t="s">
        <v>293</v>
      </c>
      <c r="AU99" s="44" t="s">
        <v>293</v>
      </c>
      <c r="AV99" s="44" t="s">
        <v>295</v>
      </c>
      <c r="AW99" s="44" t="s">
        <v>296</v>
      </c>
      <c r="AX99" s="66" t="s">
        <v>54</v>
      </c>
      <c r="AY99" s="66" t="s">
        <v>54</v>
      </c>
    </row>
    <row r="100" spans="1:51" s="16" customFormat="1" ht="56.25" x14ac:dyDescent="0.25">
      <c r="A100" s="215"/>
      <c r="B100" s="216"/>
      <c r="C100" s="216"/>
      <c r="D100" s="64">
        <v>2</v>
      </c>
      <c r="E100" s="217"/>
      <c r="F100" s="218"/>
      <c r="G100" s="212"/>
      <c r="H100" s="212"/>
      <c r="I100" s="212"/>
      <c r="J100" s="212"/>
      <c r="K100" s="212"/>
      <c r="L100" s="213"/>
      <c r="M100" s="212"/>
      <c r="N100" s="212"/>
      <c r="O100" s="149"/>
      <c r="P100" s="62" t="s">
        <v>297</v>
      </c>
      <c r="Q100" s="62" t="s">
        <v>297</v>
      </c>
      <c r="R100" s="66" t="s">
        <v>55</v>
      </c>
      <c r="S100" s="52">
        <v>17.375</v>
      </c>
      <c r="T100" s="62" t="s">
        <v>282</v>
      </c>
      <c r="U100" s="52">
        <v>17.375</v>
      </c>
      <c r="V100" s="66" t="s">
        <v>57</v>
      </c>
      <c r="W100" s="66" t="s">
        <v>57</v>
      </c>
      <c r="X100" s="66" t="s">
        <v>54</v>
      </c>
      <c r="Y100" s="66" t="s">
        <v>54</v>
      </c>
      <c r="Z100" s="66" t="s">
        <v>54</v>
      </c>
      <c r="AA100" s="66" t="s">
        <v>54</v>
      </c>
      <c r="AB100" s="66" t="s">
        <v>54</v>
      </c>
      <c r="AC100" s="66" t="s">
        <v>54</v>
      </c>
      <c r="AD100" s="66" t="s">
        <v>54</v>
      </c>
      <c r="AE100" s="52">
        <v>17.375</v>
      </c>
      <c r="AF100" s="56" t="s">
        <v>298</v>
      </c>
      <c r="AG100" s="52">
        <f>AE100*1.2</f>
        <v>20.849999999999998</v>
      </c>
      <c r="AH100" s="66" t="s">
        <v>54</v>
      </c>
      <c r="AI100" s="66" t="s">
        <v>54</v>
      </c>
      <c r="AJ100" s="66" t="s">
        <v>54</v>
      </c>
      <c r="AK100" s="66" t="s">
        <v>54</v>
      </c>
      <c r="AL100" s="66" t="s">
        <v>54</v>
      </c>
      <c r="AM100" s="66" t="s">
        <v>54</v>
      </c>
      <c r="AN100" s="66" t="s">
        <v>54</v>
      </c>
      <c r="AO100" s="13" t="s">
        <v>236</v>
      </c>
      <c r="AP100" s="66" t="s">
        <v>55</v>
      </c>
      <c r="AQ100" s="66" t="s">
        <v>299</v>
      </c>
      <c r="AR100" s="66" t="s">
        <v>300</v>
      </c>
      <c r="AS100" s="66" t="s">
        <v>299</v>
      </c>
      <c r="AT100" s="66" t="s">
        <v>299</v>
      </c>
      <c r="AU100" s="66" t="s">
        <v>299</v>
      </c>
      <c r="AV100" s="66" t="s">
        <v>299</v>
      </c>
      <c r="AW100" s="66" t="s">
        <v>301</v>
      </c>
      <c r="AX100" s="66" t="s">
        <v>54</v>
      </c>
      <c r="AY100" s="66" t="s">
        <v>54</v>
      </c>
    </row>
    <row r="101" spans="1:51" s="16" customFormat="1" ht="56.25" x14ac:dyDescent="0.25">
      <c r="A101" s="215"/>
      <c r="B101" s="216"/>
      <c r="C101" s="216"/>
      <c r="D101" s="64">
        <v>3</v>
      </c>
      <c r="E101" s="217"/>
      <c r="F101" s="218"/>
      <c r="G101" s="212"/>
      <c r="H101" s="212"/>
      <c r="I101" s="212"/>
      <c r="J101" s="212"/>
      <c r="K101" s="212"/>
      <c r="L101" s="213"/>
      <c r="M101" s="212"/>
      <c r="N101" s="212"/>
      <c r="O101" s="149"/>
      <c r="P101" s="62" t="s">
        <v>302</v>
      </c>
      <c r="Q101" s="62" t="s">
        <v>302</v>
      </c>
      <c r="R101" s="66" t="s">
        <v>55</v>
      </c>
      <c r="S101" s="52">
        <v>11.033329999999999</v>
      </c>
      <c r="T101" s="62" t="s">
        <v>282</v>
      </c>
      <c r="U101" s="52">
        <v>11.033329999999999</v>
      </c>
      <c r="V101" s="66" t="s">
        <v>57</v>
      </c>
      <c r="W101" s="66" t="s">
        <v>57</v>
      </c>
      <c r="X101" s="66" t="s">
        <v>54</v>
      </c>
      <c r="Y101" s="66" t="s">
        <v>54</v>
      </c>
      <c r="Z101" s="66" t="s">
        <v>54</v>
      </c>
      <c r="AA101" s="66" t="s">
        <v>54</v>
      </c>
      <c r="AB101" s="66" t="s">
        <v>54</v>
      </c>
      <c r="AC101" s="66" t="s">
        <v>54</v>
      </c>
      <c r="AD101" s="66" t="s">
        <v>54</v>
      </c>
      <c r="AE101" s="52">
        <v>11.033329999999999</v>
      </c>
      <c r="AF101" s="56" t="s">
        <v>303</v>
      </c>
      <c r="AG101" s="52">
        <f>AE101*1.2</f>
        <v>13.239996</v>
      </c>
      <c r="AH101" s="66" t="s">
        <v>54</v>
      </c>
      <c r="AI101" s="66" t="s">
        <v>54</v>
      </c>
      <c r="AJ101" s="66" t="s">
        <v>54</v>
      </c>
      <c r="AK101" s="66" t="s">
        <v>54</v>
      </c>
      <c r="AL101" s="66" t="s">
        <v>54</v>
      </c>
      <c r="AM101" s="66" t="s">
        <v>54</v>
      </c>
      <c r="AN101" s="66" t="s">
        <v>54</v>
      </c>
      <c r="AO101" s="66" t="s">
        <v>304</v>
      </c>
      <c r="AP101" s="66" t="s">
        <v>55</v>
      </c>
      <c r="AQ101" s="66" t="s">
        <v>305</v>
      </c>
      <c r="AR101" s="66" t="s">
        <v>306</v>
      </c>
      <c r="AS101" s="66" t="s">
        <v>305</v>
      </c>
      <c r="AT101" s="66" t="s">
        <v>305</v>
      </c>
      <c r="AU101" s="66" t="s">
        <v>305</v>
      </c>
      <c r="AV101" s="66" t="s">
        <v>305</v>
      </c>
      <c r="AW101" s="66" t="s">
        <v>307</v>
      </c>
      <c r="AX101" s="66" t="s">
        <v>54</v>
      </c>
      <c r="AY101" s="66" t="s">
        <v>54</v>
      </c>
    </row>
    <row r="102" spans="1:51" s="16" customFormat="1" ht="56.25" x14ac:dyDescent="0.25">
      <c r="A102" s="215"/>
      <c r="B102" s="216"/>
      <c r="C102" s="216"/>
      <c r="D102" s="64">
        <v>4</v>
      </c>
      <c r="E102" s="217"/>
      <c r="F102" s="218"/>
      <c r="G102" s="212"/>
      <c r="H102" s="212"/>
      <c r="I102" s="212"/>
      <c r="J102" s="212"/>
      <c r="K102" s="212"/>
      <c r="L102" s="213"/>
      <c r="M102" s="212"/>
      <c r="N102" s="212"/>
      <c r="O102" s="149"/>
      <c r="P102" s="13" t="s">
        <v>308</v>
      </c>
      <c r="Q102" s="13" t="s">
        <v>308</v>
      </c>
      <c r="R102" s="66" t="s">
        <v>55</v>
      </c>
      <c r="S102" s="52">
        <v>7.6837999999999997</v>
      </c>
      <c r="T102" s="62" t="s">
        <v>282</v>
      </c>
      <c r="U102" s="52">
        <v>7.6837999999999997</v>
      </c>
      <c r="V102" s="66" t="s">
        <v>57</v>
      </c>
      <c r="W102" s="66" t="s">
        <v>57</v>
      </c>
      <c r="X102" s="66" t="s">
        <v>54</v>
      </c>
      <c r="Y102" s="66" t="s">
        <v>54</v>
      </c>
      <c r="Z102" s="66" t="s">
        <v>54</v>
      </c>
      <c r="AA102" s="66" t="s">
        <v>54</v>
      </c>
      <c r="AB102" s="66" t="s">
        <v>54</v>
      </c>
      <c r="AC102" s="66" t="s">
        <v>54</v>
      </c>
      <c r="AD102" s="66" t="s">
        <v>54</v>
      </c>
      <c r="AE102" s="52">
        <v>7.6837999999999997</v>
      </c>
      <c r="AF102" s="56" t="s">
        <v>298</v>
      </c>
      <c r="AG102" s="52">
        <f>AE102*1.2</f>
        <v>9.220559999999999</v>
      </c>
      <c r="AH102" s="66" t="s">
        <v>54</v>
      </c>
      <c r="AI102" s="66" t="s">
        <v>54</v>
      </c>
      <c r="AJ102" s="66" t="s">
        <v>54</v>
      </c>
      <c r="AK102" s="66" t="s">
        <v>54</v>
      </c>
      <c r="AL102" s="66" t="s">
        <v>54</v>
      </c>
      <c r="AM102" s="66" t="s">
        <v>54</v>
      </c>
      <c r="AN102" s="66" t="s">
        <v>54</v>
      </c>
      <c r="AO102" s="66" t="s">
        <v>236</v>
      </c>
      <c r="AP102" s="66" t="s">
        <v>55</v>
      </c>
      <c r="AQ102" s="66" t="s">
        <v>309</v>
      </c>
      <c r="AR102" s="66" t="s">
        <v>310</v>
      </c>
      <c r="AS102" s="66" t="s">
        <v>309</v>
      </c>
      <c r="AT102" s="66" t="s">
        <v>309</v>
      </c>
      <c r="AU102" s="66" t="s">
        <v>309</v>
      </c>
      <c r="AV102" s="66" t="s">
        <v>309</v>
      </c>
      <c r="AW102" s="66" t="s">
        <v>311</v>
      </c>
      <c r="AX102" s="66" t="s">
        <v>54</v>
      </c>
      <c r="AY102" s="66" t="s">
        <v>54</v>
      </c>
    </row>
    <row r="103" spans="1:51" s="16" customFormat="1" ht="56.25" x14ac:dyDescent="0.25">
      <c r="A103" s="161"/>
      <c r="B103" s="159"/>
      <c r="C103" s="159"/>
      <c r="D103" s="64">
        <v>5</v>
      </c>
      <c r="E103" s="132"/>
      <c r="F103" s="163"/>
      <c r="G103" s="153"/>
      <c r="H103" s="153"/>
      <c r="I103" s="153"/>
      <c r="J103" s="153"/>
      <c r="K103" s="153"/>
      <c r="L103" s="214"/>
      <c r="M103" s="153"/>
      <c r="N103" s="153"/>
      <c r="O103" s="150"/>
      <c r="P103" s="13" t="s">
        <v>308</v>
      </c>
      <c r="Q103" s="13" t="s">
        <v>308</v>
      </c>
      <c r="R103" s="66" t="s">
        <v>55</v>
      </c>
      <c r="S103" s="52">
        <v>0.11034000000000077</v>
      </c>
      <c r="T103" s="62" t="s">
        <v>312</v>
      </c>
      <c r="U103" s="52">
        <v>0.11034000000000077</v>
      </c>
      <c r="V103" s="66" t="s">
        <v>57</v>
      </c>
      <c r="W103" s="66" t="s">
        <v>57</v>
      </c>
      <c r="X103" s="66" t="s">
        <v>249</v>
      </c>
      <c r="Y103" s="66" t="s">
        <v>249</v>
      </c>
      <c r="Z103" s="66" t="s">
        <v>249</v>
      </c>
      <c r="AA103" s="66" t="s">
        <v>249</v>
      </c>
      <c r="AB103" s="66" t="s">
        <v>249</v>
      </c>
      <c r="AC103" s="66" t="s">
        <v>249</v>
      </c>
      <c r="AD103" s="66" t="s">
        <v>249</v>
      </c>
      <c r="AE103" s="52">
        <v>0.11034000000000077</v>
      </c>
      <c r="AF103" s="56" t="s">
        <v>313</v>
      </c>
      <c r="AG103" s="52">
        <f>AE103*1.2</f>
        <v>0.13240800000000091</v>
      </c>
      <c r="AH103" s="66" t="s">
        <v>249</v>
      </c>
      <c r="AI103" s="66" t="s">
        <v>54</v>
      </c>
      <c r="AJ103" s="66" t="s">
        <v>54</v>
      </c>
      <c r="AK103" s="66" t="s">
        <v>249</v>
      </c>
      <c r="AL103" s="66" t="s">
        <v>249</v>
      </c>
      <c r="AM103" s="66" t="s">
        <v>249</v>
      </c>
      <c r="AN103" s="66" t="s">
        <v>249</v>
      </c>
      <c r="AO103" s="66" t="s">
        <v>54</v>
      </c>
      <c r="AP103" s="66" t="s">
        <v>55</v>
      </c>
      <c r="AQ103" s="66" t="s">
        <v>54</v>
      </c>
      <c r="AR103" s="66" t="s">
        <v>54</v>
      </c>
      <c r="AS103" s="66" t="s">
        <v>54</v>
      </c>
      <c r="AT103" s="66" t="s">
        <v>54</v>
      </c>
      <c r="AU103" s="66" t="s">
        <v>54</v>
      </c>
      <c r="AV103" s="66" t="s">
        <v>54</v>
      </c>
      <c r="AW103" s="66" t="s">
        <v>54</v>
      </c>
      <c r="AX103" s="66" t="s">
        <v>54</v>
      </c>
      <c r="AY103" s="66" t="s">
        <v>54</v>
      </c>
    </row>
    <row r="104" spans="1:51" s="16" customFormat="1" ht="56.25" x14ac:dyDescent="0.25">
      <c r="A104" s="160">
        <v>45</v>
      </c>
      <c r="B104" s="158" t="s">
        <v>258</v>
      </c>
      <c r="C104" s="158" t="s">
        <v>259</v>
      </c>
      <c r="D104" s="64">
        <v>1</v>
      </c>
      <c r="E104" s="131" t="s">
        <v>55</v>
      </c>
      <c r="F104" s="162" t="s">
        <v>135</v>
      </c>
      <c r="G104" s="212">
        <v>2024</v>
      </c>
      <c r="H104" s="212" t="s">
        <v>54</v>
      </c>
      <c r="I104" s="212" t="s">
        <v>54</v>
      </c>
      <c r="J104" s="213">
        <v>6.3E-2</v>
      </c>
      <c r="K104" s="212" t="s">
        <v>54</v>
      </c>
      <c r="L104" s="143">
        <v>1.2</v>
      </c>
      <c r="M104" s="145" t="s">
        <v>54</v>
      </c>
      <c r="N104" s="147" t="s">
        <v>54</v>
      </c>
      <c r="O104" s="149" t="s">
        <v>54</v>
      </c>
      <c r="P104" s="38" t="s">
        <v>260</v>
      </c>
      <c r="Q104" s="38" t="s">
        <v>261</v>
      </c>
      <c r="R104" s="51" t="s">
        <v>55</v>
      </c>
      <c r="S104" s="52">
        <v>698</v>
      </c>
      <c r="T104" s="66" t="s">
        <v>56</v>
      </c>
      <c r="U104" s="52">
        <v>698</v>
      </c>
      <c r="V104" s="66" t="s">
        <v>57</v>
      </c>
      <c r="W104" s="66" t="s">
        <v>57</v>
      </c>
      <c r="X104" s="66" t="s">
        <v>54</v>
      </c>
      <c r="Y104" s="66" t="s">
        <v>54</v>
      </c>
      <c r="Z104" s="66" t="s">
        <v>54</v>
      </c>
      <c r="AA104" s="66" t="s">
        <v>54</v>
      </c>
      <c r="AB104" s="66" t="s">
        <v>54</v>
      </c>
      <c r="AC104" s="66" t="s">
        <v>54</v>
      </c>
      <c r="AD104" s="66" t="s">
        <v>54</v>
      </c>
      <c r="AE104" s="52">
        <v>698</v>
      </c>
      <c r="AF104" s="66" t="s">
        <v>262</v>
      </c>
      <c r="AG104" s="52">
        <v>698</v>
      </c>
      <c r="AH104" s="66" t="s">
        <v>54</v>
      </c>
      <c r="AI104" s="66" t="s">
        <v>54</v>
      </c>
      <c r="AJ104" s="66" t="s">
        <v>54</v>
      </c>
      <c r="AK104" s="66" t="s">
        <v>54</v>
      </c>
      <c r="AL104" s="66" t="s">
        <v>54</v>
      </c>
      <c r="AM104" s="66" t="s">
        <v>54</v>
      </c>
      <c r="AN104" s="66" t="s">
        <v>54</v>
      </c>
      <c r="AO104" s="66" t="s">
        <v>224</v>
      </c>
      <c r="AP104" s="66" t="s">
        <v>55</v>
      </c>
      <c r="AQ104" s="66" t="s">
        <v>263</v>
      </c>
      <c r="AR104" s="66" t="s">
        <v>264</v>
      </c>
      <c r="AS104" s="66" t="s">
        <v>263</v>
      </c>
      <c r="AT104" s="66" t="s">
        <v>263</v>
      </c>
      <c r="AU104" s="66" t="s">
        <v>263</v>
      </c>
      <c r="AV104" s="66" t="s">
        <v>263</v>
      </c>
      <c r="AW104" s="66" t="s">
        <v>265</v>
      </c>
      <c r="AX104" s="66" t="s">
        <v>54</v>
      </c>
      <c r="AY104" s="66" t="s">
        <v>54</v>
      </c>
    </row>
    <row r="105" spans="1:51" s="16" customFormat="1" ht="56.25" x14ac:dyDescent="0.25">
      <c r="A105" s="161"/>
      <c r="B105" s="159"/>
      <c r="C105" s="159"/>
      <c r="D105" s="64">
        <v>2</v>
      </c>
      <c r="E105" s="132"/>
      <c r="F105" s="163"/>
      <c r="G105" s="153"/>
      <c r="H105" s="153"/>
      <c r="I105" s="153"/>
      <c r="J105" s="214"/>
      <c r="K105" s="153"/>
      <c r="L105" s="144"/>
      <c r="M105" s="146"/>
      <c r="N105" s="148"/>
      <c r="O105" s="150"/>
      <c r="P105" s="38" t="s">
        <v>266</v>
      </c>
      <c r="Q105" s="38" t="s">
        <v>137</v>
      </c>
      <c r="R105" s="66" t="s">
        <v>55</v>
      </c>
      <c r="S105" s="79">
        <v>3684.3830000000003</v>
      </c>
      <c r="T105" s="62" t="s">
        <v>56</v>
      </c>
      <c r="U105" s="80">
        <v>3684.3830000000003</v>
      </c>
      <c r="V105" s="66" t="s">
        <v>57</v>
      </c>
      <c r="W105" s="66" t="s">
        <v>57</v>
      </c>
      <c r="X105" s="66" t="s">
        <v>54</v>
      </c>
      <c r="Y105" s="66" t="s">
        <v>54</v>
      </c>
      <c r="Z105" s="66" t="s">
        <v>54</v>
      </c>
      <c r="AA105" s="66" t="s">
        <v>54</v>
      </c>
      <c r="AB105" s="66" t="s">
        <v>54</v>
      </c>
      <c r="AC105" s="66" t="s">
        <v>54</v>
      </c>
      <c r="AD105" s="66" t="s">
        <v>54</v>
      </c>
      <c r="AE105" s="42">
        <v>3684.3829999999998</v>
      </c>
      <c r="AF105" s="56" t="s">
        <v>267</v>
      </c>
      <c r="AG105" s="42">
        <f>AE105*1.2</f>
        <v>4421.2595999999994</v>
      </c>
      <c r="AH105" s="66" t="s">
        <v>54</v>
      </c>
      <c r="AI105" s="66" t="s">
        <v>54</v>
      </c>
      <c r="AJ105" s="66" t="s">
        <v>54</v>
      </c>
      <c r="AK105" s="66" t="s">
        <v>54</v>
      </c>
      <c r="AL105" s="66" t="s">
        <v>54</v>
      </c>
      <c r="AM105" s="66" t="s">
        <v>54</v>
      </c>
      <c r="AN105" s="66" t="s">
        <v>54</v>
      </c>
      <c r="AO105" s="66" t="s">
        <v>136</v>
      </c>
      <c r="AP105" s="66" t="s">
        <v>55</v>
      </c>
      <c r="AQ105" s="66" t="s">
        <v>268</v>
      </c>
      <c r="AR105" s="66" t="s">
        <v>269</v>
      </c>
      <c r="AS105" s="66" t="s">
        <v>268</v>
      </c>
      <c r="AT105" s="66" t="s">
        <v>268</v>
      </c>
      <c r="AU105" s="66" t="s">
        <v>268</v>
      </c>
      <c r="AV105" s="66" t="s">
        <v>268</v>
      </c>
      <c r="AW105" s="66" t="s">
        <v>270</v>
      </c>
      <c r="AX105" s="66" t="s">
        <v>54</v>
      </c>
      <c r="AY105" s="66" t="s">
        <v>54</v>
      </c>
    </row>
    <row r="106" spans="1:51" ht="60" customHeight="1" x14ac:dyDescent="0.25">
      <c r="A106" s="160">
        <v>46</v>
      </c>
      <c r="B106" s="158" t="s">
        <v>453</v>
      </c>
      <c r="C106" s="158" t="s">
        <v>221</v>
      </c>
      <c r="D106" s="53">
        <v>1</v>
      </c>
      <c r="E106" s="131" t="s">
        <v>55</v>
      </c>
      <c r="F106" s="162" t="s">
        <v>135</v>
      </c>
      <c r="G106" s="152">
        <v>2025</v>
      </c>
      <c r="H106" s="152" t="s">
        <v>54</v>
      </c>
      <c r="I106" s="152" t="s">
        <v>54</v>
      </c>
      <c r="J106" s="152" t="s">
        <v>54</v>
      </c>
      <c r="K106" s="152" t="s">
        <v>54</v>
      </c>
      <c r="L106" s="157">
        <v>8.4949999999999992</v>
      </c>
      <c r="M106" s="156" t="s">
        <v>54</v>
      </c>
      <c r="N106" s="157">
        <v>0.20799999999999999</v>
      </c>
      <c r="O106" s="151" t="s">
        <v>54</v>
      </c>
      <c r="P106" s="38" t="s">
        <v>222</v>
      </c>
      <c r="Q106" s="38" t="s">
        <v>222</v>
      </c>
      <c r="R106" s="51" t="s">
        <v>55</v>
      </c>
      <c r="S106" s="52">
        <v>788.01099999999997</v>
      </c>
      <c r="T106" s="40" t="s">
        <v>56</v>
      </c>
      <c r="U106" s="52">
        <v>788.01099999999997</v>
      </c>
      <c r="V106" s="40" t="s">
        <v>57</v>
      </c>
      <c r="W106" s="40" t="s">
        <v>57</v>
      </c>
      <c r="X106" s="40" t="s">
        <v>54</v>
      </c>
      <c r="Y106" s="40" t="s">
        <v>54</v>
      </c>
      <c r="Z106" s="40" t="s">
        <v>54</v>
      </c>
      <c r="AA106" s="40" t="s">
        <v>54</v>
      </c>
      <c r="AB106" s="40" t="s">
        <v>54</v>
      </c>
      <c r="AC106" s="40" t="s">
        <v>54</v>
      </c>
      <c r="AD106" s="40" t="s">
        <v>54</v>
      </c>
      <c r="AE106" s="52">
        <v>788.01099999999997</v>
      </c>
      <c r="AF106" s="40" t="s">
        <v>223</v>
      </c>
      <c r="AG106" s="52">
        <f>AE106</f>
        <v>788.01099999999997</v>
      </c>
      <c r="AH106" s="40" t="s">
        <v>54</v>
      </c>
      <c r="AI106" s="40" t="s">
        <v>54</v>
      </c>
      <c r="AJ106" s="40" t="s">
        <v>54</v>
      </c>
      <c r="AK106" s="40" t="s">
        <v>54</v>
      </c>
      <c r="AL106" s="40" t="s">
        <v>54</v>
      </c>
      <c r="AM106" s="40" t="s">
        <v>54</v>
      </c>
      <c r="AN106" s="40" t="s">
        <v>54</v>
      </c>
      <c r="AO106" s="40" t="s">
        <v>224</v>
      </c>
      <c r="AP106" s="40" t="s">
        <v>55</v>
      </c>
      <c r="AQ106" s="40" t="s">
        <v>225</v>
      </c>
      <c r="AR106" s="40" t="s">
        <v>226</v>
      </c>
      <c r="AS106" s="40" t="s">
        <v>225</v>
      </c>
      <c r="AT106" s="40" t="s">
        <v>225</v>
      </c>
      <c r="AU106" s="40" t="s">
        <v>225</v>
      </c>
      <c r="AV106" s="40" t="s">
        <v>225</v>
      </c>
      <c r="AW106" s="40" t="s">
        <v>227</v>
      </c>
      <c r="AX106" s="40" t="s">
        <v>54</v>
      </c>
      <c r="AY106" s="40" t="s">
        <v>54</v>
      </c>
    </row>
    <row r="107" spans="1:51" ht="60" customHeight="1" x14ac:dyDescent="0.25">
      <c r="A107" s="161"/>
      <c r="B107" s="159"/>
      <c r="C107" s="159"/>
      <c r="D107" s="53">
        <v>2</v>
      </c>
      <c r="E107" s="132"/>
      <c r="F107" s="163"/>
      <c r="G107" s="153"/>
      <c r="H107" s="153"/>
      <c r="I107" s="153"/>
      <c r="J107" s="153"/>
      <c r="K107" s="153"/>
      <c r="L107" s="144"/>
      <c r="M107" s="146"/>
      <c r="N107" s="144"/>
      <c r="O107" s="150"/>
      <c r="P107" s="38" t="s">
        <v>228</v>
      </c>
      <c r="Q107" s="38" t="s">
        <v>228</v>
      </c>
      <c r="R107" s="40" t="s">
        <v>55</v>
      </c>
      <c r="S107" s="42">
        <v>32557</v>
      </c>
      <c r="T107" s="43" t="s">
        <v>56</v>
      </c>
      <c r="U107" s="42">
        <v>32557</v>
      </c>
      <c r="V107" s="40" t="s">
        <v>57</v>
      </c>
      <c r="W107" s="40" t="s">
        <v>54</v>
      </c>
      <c r="X107" s="40" t="s">
        <v>54</v>
      </c>
      <c r="Y107" s="40" t="s">
        <v>54</v>
      </c>
      <c r="Z107" s="40" t="s">
        <v>54</v>
      </c>
      <c r="AA107" s="40" t="s">
        <v>54</v>
      </c>
      <c r="AB107" s="40" t="s">
        <v>54</v>
      </c>
      <c r="AC107" s="40" t="s">
        <v>54</v>
      </c>
      <c r="AD107" s="40" t="s">
        <v>54</v>
      </c>
      <c r="AE107" s="52">
        <v>0</v>
      </c>
      <c r="AF107" s="56" t="s">
        <v>54</v>
      </c>
      <c r="AG107" s="52">
        <f>AE107*1.2</f>
        <v>0</v>
      </c>
      <c r="AH107" s="40" t="s">
        <v>54</v>
      </c>
      <c r="AI107" s="40" t="s">
        <v>54</v>
      </c>
      <c r="AJ107" s="40" t="s">
        <v>54</v>
      </c>
      <c r="AK107" s="40" t="s">
        <v>54</v>
      </c>
      <c r="AL107" s="40" t="s">
        <v>54</v>
      </c>
      <c r="AM107" s="40" t="s">
        <v>54</v>
      </c>
      <c r="AN107" s="40" t="s">
        <v>54</v>
      </c>
      <c r="AO107" s="40" t="s">
        <v>54</v>
      </c>
      <c r="AP107" s="40" t="s">
        <v>54</v>
      </c>
      <c r="AQ107" s="40" t="s">
        <v>54</v>
      </c>
      <c r="AR107" s="40" t="s">
        <v>54</v>
      </c>
      <c r="AS107" s="40" t="s">
        <v>54</v>
      </c>
      <c r="AT107" s="40" t="s">
        <v>54</v>
      </c>
      <c r="AU107" s="40" t="s">
        <v>54</v>
      </c>
      <c r="AV107" s="40" t="s">
        <v>54</v>
      </c>
      <c r="AW107" s="40" t="s">
        <v>54</v>
      </c>
      <c r="AX107" s="40" t="s">
        <v>54</v>
      </c>
      <c r="AY107" s="40" t="s">
        <v>54</v>
      </c>
    </row>
    <row r="108" spans="1:51" ht="70.5" customHeight="1" x14ac:dyDescent="0.25">
      <c r="A108" s="61">
        <v>47</v>
      </c>
      <c r="B108" s="83" t="s">
        <v>240</v>
      </c>
      <c r="C108" s="83" t="s">
        <v>239</v>
      </c>
      <c r="D108" s="54">
        <v>1</v>
      </c>
      <c r="E108" s="50" t="s">
        <v>52</v>
      </c>
      <c r="F108" s="50" t="s">
        <v>53</v>
      </c>
      <c r="G108" s="54">
        <v>2025</v>
      </c>
      <c r="H108" s="54">
        <v>1</v>
      </c>
      <c r="I108" s="54" t="s">
        <v>54</v>
      </c>
      <c r="J108" s="54" t="s">
        <v>54</v>
      </c>
      <c r="K108" s="54" t="s">
        <v>54</v>
      </c>
      <c r="L108" s="68" t="s">
        <v>54</v>
      </c>
      <c r="M108" s="54" t="s">
        <v>54</v>
      </c>
      <c r="N108" s="54" t="s">
        <v>54</v>
      </c>
      <c r="O108" s="54" t="s">
        <v>54</v>
      </c>
      <c r="P108" s="69" t="s">
        <v>241</v>
      </c>
      <c r="Q108" s="50" t="s">
        <v>241</v>
      </c>
      <c r="R108" s="50" t="s">
        <v>55</v>
      </c>
      <c r="S108" s="55">
        <v>591</v>
      </c>
      <c r="T108" s="13" t="s">
        <v>56</v>
      </c>
      <c r="U108" s="49">
        <v>591</v>
      </c>
      <c r="V108" s="13" t="s">
        <v>57</v>
      </c>
      <c r="W108" s="13" t="s">
        <v>54</v>
      </c>
      <c r="X108" s="13" t="s">
        <v>54</v>
      </c>
      <c r="Y108" s="13" t="s">
        <v>54</v>
      </c>
      <c r="Z108" s="13" t="s">
        <v>54</v>
      </c>
      <c r="AA108" s="13" t="s">
        <v>54</v>
      </c>
      <c r="AB108" s="13" t="s">
        <v>54</v>
      </c>
      <c r="AC108" s="13" t="s">
        <v>54</v>
      </c>
      <c r="AD108" s="13" t="s">
        <v>54</v>
      </c>
      <c r="AE108" s="13" t="s">
        <v>54</v>
      </c>
      <c r="AF108" s="13" t="s">
        <v>54</v>
      </c>
      <c r="AG108" s="13" t="s">
        <v>54</v>
      </c>
      <c r="AH108" s="13" t="s">
        <v>54</v>
      </c>
      <c r="AI108" s="13" t="s">
        <v>54</v>
      </c>
      <c r="AJ108" s="13" t="s">
        <v>54</v>
      </c>
      <c r="AK108" s="13" t="s">
        <v>54</v>
      </c>
      <c r="AL108" s="13" t="s">
        <v>54</v>
      </c>
      <c r="AM108" s="13" t="s">
        <v>54</v>
      </c>
      <c r="AN108" s="13" t="s">
        <v>54</v>
      </c>
      <c r="AO108" s="13" t="s">
        <v>54</v>
      </c>
      <c r="AP108" s="13" t="s">
        <v>54</v>
      </c>
      <c r="AQ108" s="13" t="s">
        <v>54</v>
      </c>
      <c r="AR108" s="13" t="s">
        <v>54</v>
      </c>
      <c r="AS108" s="13" t="s">
        <v>54</v>
      </c>
      <c r="AT108" s="13" t="s">
        <v>54</v>
      </c>
      <c r="AU108" s="13" t="s">
        <v>54</v>
      </c>
      <c r="AV108" s="13" t="s">
        <v>54</v>
      </c>
      <c r="AW108" s="13" t="s">
        <v>54</v>
      </c>
      <c r="AX108" s="13" t="s">
        <v>54</v>
      </c>
      <c r="AY108" s="13" t="s">
        <v>54</v>
      </c>
    </row>
    <row r="109" spans="1:51" ht="141" customHeight="1" x14ac:dyDescent="0.25">
      <c r="A109" s="155">
        <v>48</v>
      </c>
      <c r="B109" s="154" t="s">
        <v>251</v>
      </c>
      <c r="C109" s="154" t="s">
        <v>250</v>
      </c>
      <c r="D109" s="70">
        <v>1</v>
      </c>
      <c r="E109" s="50" t="s">
        <v>52</v>
      </c>
      <c r="F109" s="50" t="s">
        <v>53</v>
      </c>
      <c r="G109" s="139">
        <v>2025</v>
      </c>
      <c r="H109" s="139">
        <v>3</v>
      </c>
      <c r="I109" s="139" t="s">
        <v>54</v>
      </c>
      <c r="J109" s="139" t="s">
        <v>54</v>
      </c>
      <c r="K109" s="139" t="s">
        <v>54</v>
      </c>
      <c r="L109" s="141" t="s">
        <v>54</v>
      </c>
      <c r="M109" s="139" t="s">
        <v>54</v>
      </c>
      <c r="N109" s="139" t="s">
        <v>54</v>
      </c>
      <c r="O109" s="139" t="s">
        <v>54</v>
      </c>
      <c r="P109" s="50" t="s">
        <v>242</v>
      </c>
      <c r="Q109" s="50" t="s">
        <v>242</v>
      </c>
      <c r="R109" s="50" t="s">
        <v>55</v>
      </c>
      <c r="S109" s="55">
        <v>89.844999999999999</v>
      </c>
      <c r="T109" s="13" t="s">
        <v>56</v>
      </c>
      <c r="U109" s="67">
        <v>89.844999999999999</v>
      </c>
      <c r="V109" s="50" t="s">
        <v>57</v>
      </c>
      <c r="W109" s="50" t="s">
        <v>57</v>
      </c>
      <c r="X109" s="13" t="s">
        <v>54</v>
      </c>
      <c r="Y109" s="13" t="s">
        <v>54</v>
      </c>
      <c r="Z109" s="13" t="s">
        <v>54</v>
      </c>
      <c r="AA109" s="13" t="s">
        <v>54</v>
      </c>
      <c r="AB109" s="13" t="s">
        <v>54</v>
      </c>
      <c r="AC109" s="13" t="s">
        <v>54</v>
      </c>
      <c r="AD109" s="49" t="s">
        <v>54</v>
      </c>
      <c r="AE109" s="49">
        <v>89.844999999999999</v>
      </c>
      <c r="AF109" s="49" t="s">
        <v>243</v>
      </c>
      <c r="AG109" s="49">
        <f>AE109</f>
        <v>89.844999999999999</v>
      </c>
      <c r="AH109" s="13" t="s">
        <v>54</v>
      </c>
      <c r="AI109" s="13" t="s">
        <v>54</v>
      </c>
      <c r="AJ109" s="13" t="s">
        <v>54</v>
      </c>
      <c r="AK109" s="13" t="s">
        <v>54</v>
      </c>
      <c r="AL109" s="13" t="s">
        <v>54</v>
      </c>
      <c r="AM109" s="13" t="s">
        <v>54</v>
      </c>
      <c r="AN109" s="13" t="s">
        <v>54</v>
      </c>
      <c r="AO109" s="13" t="s">
        <v>236</v>
      </c>
      <c r="AP109" s="13" t="s">
        <v>55</v>
      </c>
      <c r="AQ109" s="13" t="s">
        <v>244</v>
      </c>
      <c r="AR109" s="13" t="s">
        <v>245</v>
      </c>
      <c r="AS109" s="13" t="s">
        <v>244</v>
      </c>
      <c r="AT109" s="13" t="s">
        <v>244</v>
      </c>
      <c r="AU109" s="13" t="s">
        <v>246</v>
      </c>
      <c r="AV109" s="13" t="s">
        <v>246</v>
      </c>
      <c r="AW109" s="13" t="s">
        <v>247</v>
      </c>
      <c r="AX109" s="13" t="s">
        <v>54</v>
      </c>
      <c r="AY109" s="13" t="s">
        <v>54</v>
      </c>
    </row>
    <row r="110" spans="1:51" ht="138.75" customHeight="1" x14ac:dyDescent="0.25">
      <c r="A110" s="155"/>
      <c r="B110" s="154"/>
      <c r="C110" s="154"/>
      <c r="D110" s="70">
        <v>2</v>
      </c>
      <c r="E110" s="50" t="s">
        <v>52</v>
      </c>
      <c r="F110" s="50" t="s">
        <v>53</v>
      </c>
      <c r="G110" s="140"/>
      <c r="H110" s="140"/>
      <c r="I110" s="140"/>
      <c r="J110" s="140"/>
      <c r="K110" s="140"/>
      <c r="L110" s="142"/>
      <c r="M110" s="140"/>
      <c r="N110" s="140"/>
      <c r="O110" s="140"/>
      <c r="P110" s="50" t="s">
        <v>248</v>
      </c>
      <c r="Q110" s="50" t="s">
        <v>248</v>
      </c>
      <c r="R110" s="50" t="s">
        <v>55</v>
      </c>
      <c r="S110" s="55">
        <v>1332.56275095</v>
      </c>
      <c r="T110" s="13" t="s">
        <v>56</v>
      </c>
      <c r="U110" s="67">
        <v>1332.56275095</v>
      </c>
      <c r="V110" s="50" t="s">
        <v>57</v>
      </c>
      <c r="W110" s="50" t="s">
        <v>54</v>
      </c>
      <c r="X110" s="13" t="s">
        <v>54</v>
      </c>
      <c r="Y110" s="13" t="s">
        <v>54</v>
      </c>
      <c r="Z110" s="13" t="s">
        <v>54</v>
      </c>
      <c r="AA110" s="13" t="s">
        <v>54</v>
      </c>
      <c r="AB110" s="13" t="s">
        <v>54</v>
      </c>
      <c r="AC110" s="13" t="s">
        <v>54</v>
      </c>
      <c r="AD110" s="49" t="s">
        <v>54</v>
      </c>
      <c r="AE110" s="49" t="s">
        <v>249</v>
      </c>
      <c r="AF110" s="49" t="s">
        <v>249</v>
      </c>
      <c r="AG110" s="49" t="s">
        <v>249</v>
      </c>
      <c r="AH110" s="13" t="s">
        <v>54</v>
      </c>
      <c r="AI110" s="13" t="s">
        <v>249</v>
      </c>
      <c r="AJ110" s="13" t="s">
        <v>249</v>
      </c>
      <c r="AK110" s="13" t="s">
        <v>54</v>
      </c>
      <c r="AL110" s="13" t="s">
        <v>54</v>
      </c>
      <c r="AM110" s="13" t="s">
        <v>54</v>
      </c>
      <c r="AN110" s="13" t="s">
        <v>54</v>
      </c>
      <c r="AO110" s="13" t="s">
        <v>249</v>
      </c>
      <c r="AP110" s="13" t="s">
        <v>249</v>
      </c>
      <c r="AQ110" s="13" t="s">
        <v>249</v>
      </c>
      <c r="AR110" s="13" t="s">
        <v>249</v>
      </c>
      <c r="AS110" s="13" t="s">
        <v>249</v>
      </c>
      <c r="AT110" s="13" t="s">
        <v>249</v>
      </c>
      <c r="AU110" s="13" t="s">
        <v>249</v>
      </c>
      <c r="AV110" s="13" t="s">
        <v>249</v>
      </c>
      <c r="AW110" s="13" t="s">
        <v>249</v>
      </c>
      <c r="AX110" s="13" t="s">
        <v>54</v>
      </c>
      <c r="AY110" s="13" t="s">
        <v>54</v>
      </c>
    </row>
    <row r="111" spans="1:51" ht="105" x14ac:dyDescent="0.25">
      <c r="A111" s="61">
        <v>49</v>
      </c>
      <c r="B111" s="83" t="s">
        <v>253</v>
      </c>
      <c r="C111" s="83" t="s">
        <v>254</v>
      </c>
      <c r="D111" s="54">
        <v>1</v>
      </c>
      <c r="E111" s="50" t="s">
        <v>52</v>
      </c>
      <c r="F111" s="50" t="s">
        <v>53</v>
      </c>
      <c r="G111" s="54">
        <v>2027</v>
      </c>
      <c r="H111" s="54" t="s">
        <v>54</v>
      </c>
      <c r="I111" s="54" t="s">
        <v>54</v>
      </c>
      <c r="J111" s="54" t="s">
        <v>54</v>
      </c>
      <c r="K111" s="54" t="s">
        <v>54</v>
      </c>
      <c r="L111" s="68" t="s">
        <v>54</v>
      </c>
      <c r="M111" s="54" t="s">
        <v>54</v>
      </c>
      <c r="N111" s="54" t="s">
        <v>54</v>
      </c>
      <c r="O111" s="54" t="s">
        <v>54</v>
      </c>
      <c r="P111" s="50" t="s">
        <v>252</v>
      </c>
      <c r="Q111" s="50" t="s">
        <v>252</v>
      </c>
      <c r="R111" s="50" t="s">
        <v>55</v>
      </c>
      <c r="S111" s="55">
        <v>350</v>
      </c>
      <c r="T111" s="13" t="s">
        <v>56</v>
      </c>
      <c r="U111" s="67">
        <v>350</v>
      </c>
      <c r="V111" s="50" t="s">
        <v>57</v>
      </c>
      <c r="W111" s="50" t="s">
        <v>54</v>
      </c>
      <c r="X111" s="50" t="s">
        <v>54</v>
      </c>
      <c r="Y111" s="50" t="s">
        <v>54</v>
      </c>
      <c r="Z111" s="50" t="s">
        <v>54</v>
      </c>
      <c r="AA111" s="50" t="s">
        <v>54</v>
      </c>
      <c r="AB111" s="50" t="s">
        <v>54</v>
      </c>
      <c r="AC111" s="50" t="s">
        <v>54</v>
      </c>
      <c r="AD111" s="50" t="s">
        <v>54</v>
      </c>
      <c r="AE111" s="50" t="s">
        <v>54</v>
      </c>
      <c r="AF111" s="50" t="s">
        <v>54</v>
      </c>
      <c r="AG111" s="50" t="s">
        <v>54</v>
      </c>
      <c r="AH111" s="50" t="s">
        <v>54</v>
      </c>
      <c r="AI111" s="50" t="s">
        <v>54</v>
      </c>
      <c r="AJ111" s="50" t="s">
        <v>54</v>
      </c>
      <c r="AK111" s="50" t="s">
        <v>54</v>
      </c>
      <c r="AL111" s="50" t="s">
        <v>54</v>
      </c>
      <c r="AM111" s="50" t="s">
        <v>54</v>
      </c>
      <c r="AN111" s="50" t="s">
        <v>54</v>
      </c>
      <c r="AO111" s="50" t="s">
        <v>54</v>
      </c>
      <c r="AP111" s="50" t="s">
        <v>54</v>
      </c>
      <c r="AQ111" s="50" t="s">
        <v>54</v>
      </c>
      <c r="AR111" s="50" t="s">
        <v>54</v>
      </c>
      <c r="AS111" s="50" t="s">
        <v>54</v>
      </c>
      <c r="AT111" s="50" t="s">
        <v>54</v>
      </c>
      <c r="AU111" s="50" t="s">
        <v>54</v>
      </c>
      <c r="AV111" s="50" t="s">
        <v>54</v>
      </c>
      <c r="AW111" s="50" t="s">
        <v>54</v>
      </c>
      <c r="AX111" s="50" t="s">
        <v>54</v>
      </c>
      <c r="AY111" s="50" t="s">
        <v>54</v>
      </c>
    </row>
    <row r="112" spans="1:51" ht="222" customHeight="1" x14ac:dyDescent="0.25">
      <c r="A112" s="61">
        <v>50</v>
      </c>
      <c r="B112" s="83" t="s">
        <v>256</v>
      </c>
      <c r="C112" s="83" t="s">
        <v>255</v>
      </c>
      <c r="D112" s="72">
        <v>1</v>
      </c>
      <c r="E112" s="50" t="s">
        <v>52</v>
      </c>
      <c r="F112" s="50" t="s">
        <v>53</v>
      </c>
      <c r="G112" s="72">
        <v>2025</v>
      </c>
      <c r="H112" s="54">
        <v>2</v>
      </c>
      <c r="I112" s="54" t="s">
        <v>54</v>
      </c>
      <c r="J112" s="54" t="s">
        <v>54</v>
      </c>
      <c r="K112" s="54" t="s">
        <v>54</v>
      </c>
      <c r="L112" s="68" t="s">
        <v>54</v>
      </c>
      <c r="M112" s="54" t="s">
        <v>54</v>
      </c>
      <c r="N112" s="54" t="s">
        <v>54</v>
      </c>
      <c r="O112" s="54" t="s">
        <v>54</v>
      </c>
      <c r="P112" s="73" t="s">
        <v>257</v>
      </c>
      <c r="Q112" s="73" t="s">
        <v>257</v>
      </c>
      <c r="R112" s="50" t="s">
        <v>55</v>
      </c>
      <c r="S112" s="74">
        <v>15796.905049999999</v>
      </c>
      <c r="T112" s="13" t="s">
        <v>56</v>
      </c>
      <c r="U112" s="74">
        <v>15796.905049999999</v>
      </c>
      <c r="V112" s="50" t="s">
        <v>57</v>
      </c>
      <c r="W112" s="50" t="s">
        <v>54</v>
      </c>
      <c r="X112" s="50" t="s">
        <v>54</v>
      </c>
      <c r="Y112" s="50" t="s">
        <v>54</v>
      </c>
      <c r="Z112" s="50" t="s">
        <v>54</v>
      </c>
      <c r="AA112" s="50" t="s">
        <v>54</v>
      </c>
      <c r="AB112" s="50" t="s">
        <v>54</v>
      </c>
      <c r="AC112" s="50" t="s">
        <v>54</v>
      </c>
      <c r="AD112" s="50" t="s">
        <v>54</v>
      </c>
      <c r="AE112" s="50" t="s">
        <v>54</v>
      </c>
      <c r="AF112" s="50" t="s">
        <v>54</v>
      </c>
      <c r="AG112" s="50" t="s">
        <v>54</v>
      </c>
      <c r="AH112" s="50" t="s">
        <v>54</v>
      </c>
      <c r="AI112" s="50" t="s">
        <v>54</v>
      </c>
      <c r="AJ112" s="50" t="s">
        <v>54</v>
      </c>
      <c r="AK112" s="50" t="s">
        <v>54</v>
      </c>
      <c r="AL112" s="50" t="s">
        <v>54</v>
      </c>
      <c r="AM112" s="50" t="s">
        <v>54</v>
      </c>
      <c r="AN112" s="50" t="s">
        <v>54</v>
      </c>
      <c r="AO112" s="50" t="s">
        <v>54</v>
      </c>
      <c r="AP112" s="50" t="s">
        <v>54</v>
      </c>
      <c r="AQ112" s="50" t="s">
        <v>54</v>
      </c>
      <c r="AR112" s="50" t="s">
        <v>54</v>
      </c>
      <c r="AS112" s="50" t="s">
        <v>54</v>
      </c>
      <c r="AT112" s="50" t="s">
        <v>54</v>
      </c>
      <c r="AU112" s="50" t="s">
        <v>54</v>
      </c>
      <c r="AV112" s="50" t="s">
        <v>54</v>
      </c>
      <c r="AW112" s="50" t="s">
        <v>54</v>
      </c>
      <c r="AX112" s="50" t="s">
        <v>54</v>
      </c>
      <c r="AY112" s="50" t="s">
        <v>54</v>
      </c>
    </row>
    <row r="113" spans="1:51" ht="63" x14ac:dyDescent="0.25">
      <c r="A113" s="114">
        <v>51</v>
      </c>
      <c r="B113" s="117" t="s">
        <v>454</v>
      </c>
      <c r="C113" s="116" t="s">
        <v>456</v>
      </c>
      <c r="D113" s="104">
        <v>1</v>
      </c>
      <c r="E113" s="110" t="s">
        <v>55</v>
      </c>
      <c r="F113" s="110" t="s">
        <v>135</v>
      </c>
      <c r="G113" s="104">
        <v>2025</v>
      </c>
      <c r="H113" s="104" t="s">
        <v>54</v>
      </c>
      <c r="I113" s="104" t="s">
        <v>54</v>
      </c>
      <c r="J113" s="65">
        <v>0.16</v>
      </c>
      <c r="K113" s="104" t="s">
        <v>54</v>
      </c>
      <c r="L113" s="104" t="s">
        <v>54</v>
      </c>
      <c r="M113" s="106" t="s">
        <v>54</v>
      </c>
      <c r="N113" s="65">
        <v>1.4E-2</v>
      </c>
      <c r="O113" s="107" t="s">
        <v>54</v>
      </c>
      <c r="P113" s="38" t="s">
        <v>458</v>
      </c>
      <c r="Q113" s="38" t="s">
        <v>458</v>
      </c>
      <c r="R113" s="51" t="s">
        <v>55</v>
      </c>
      <c r="S113" s="52">
        <v>1097.4974099999999</v>
      </c>
      <c r="T113" s="66" t="s">
        <v>56</v>
      </c>
      <c r="U113" s="52">
        <v>1097.4974099999999</v>
      </c>
      <c r="V113" s="66" t="s">
        <v>57</v>
      </c>
      <c r="W113" s="66" t="s">
        <v>54</v>
      </c>
      <c r="X113" s="66" t="s">
        <v>54</v>
      </c>
      <c r="Y113" s="66" t="s">
        <v>54</v>
      </c>
      <c r="Z113" s="66" t="s">
        <v>54</v>
      </c>
      <c r="AA113" s="66" t="s">
        <v>54</v>
      </c>
      <c r="AB113" s="66" t="s">
        <v>54</v>
      </c>
      <c r="AC113" s="66" t="s">
        <v>54</v>
      </c>
      <c r="AD113" s="66" t="s">
        <v>54</v>
      </c>
      <c r="AE113" s="66" t="s">
        <v>54</v>
      </c>
      <c r="AF113" s="66" t="s">
        <v>54</v>
      </c>
      <c r="AG113" s="66" t="s">
        <v>54</v>
      </c>
      <c r="AH113" s="66" t="s">
        <v>54</v>
      </c>
      <c r="AI113" s="66" t="s">
        <v>54</v>
      </c>
      <c r="AJ113" s="66" t="s">
        <v>54</v>
      </c>
      <c r="AK113" s="66" t="s">
        <v>54</v>
      </c>
      <c r="AL113" s="66" t="s">
        <v>54</v>
      </c>
      <c r="AM113" s="66" t="s">
        <v>54</v>
      </c>
      <c r="AN113" s="66" t="s">
        <v>54</v>
      </c>
      <c r="AO113" s="66" t="s">
        <v>54</v>
      </c>
      <c r="AP113" s="66" t="s">
        <v>54</v>
      </c>
      <c r="AQ113" s="66" t="s">
        <v>54</v>
      </c>
      <c r="AR113" s="66" t="s">
        <v>54</v>
      </c>
      <c r="AS113" s="66" t="s">
        <v>54</v>
      </c>
      <c r="AT113" s="66" t="s">
        <v>54</v>
      </c>
      <c r="AU113" s="66" t="s">
        <v>54</v>
      </c>
      <c r="AV113" s="66" t="s">
        <v>54</v>
      </c>
      <c r="AW113" s="66" t="s">
        <v>54</v>
      </c>
      <c r="AX113" s="66" t="s">
        <v>54</v>
      </c>
      <c r="AY113" s="66" t="s">
        <v>54</v>
      </c>
    </row>
    <row r="114" spans="1:51" ht="56.25" x14ac:dyDescent="0.25">
      <c r="A114" s="109">
        <v>52</v>
      </c>
      <c r="B114" s="115" t="s">
        <v>455</v>
      </c>
      <c r="C114" s="118" t="s">
        <v>457</v>
      </c>
      <c r="D114" s="111">
        <v>1</v>
      </c>
      <c r="E114" s="110" t="s">
        <v>55</v>
      </c>
      <c r="F114" s="110" t="s">
        <v>135</v>
      </c>
      <c r="G114" s="104">
        <v>2025</v>
      </c>
      <c r="H114" s="104" t="s">
        <v>54</v>
      </c>
      <c r="I114" s="104" t="s">
        <v>54</v>
      </c>
      <c r="J114" s="104" t="s">
        <v>54</v>
      </c>
      <c r="K114" s="104" t="s">
        <v>54</v>
      </c>
      <c r="L114" s="105">
        <v>0.26</v>
      </c>
      <c r="M114" s="106" t="s">
        <v>54</v>
      </c>
      <c r="N114" s="106" t="s">
        <v>54</v>
      </c>
      <c r="O114" s="107" t="s">
        <v>54</v>
      </c>
      <c r="P114" s="108" t="s">
        <v>459</v>
      </c>
      <c r="Q114" s="108" t="s">
        <v>459</v>
      </c>
      <c r="R114" s="119" t="s">
        <v>55</v>
      </c>
      <c r="S114" s="120">
        <v>1751.9548199999999</v>
      </c>
      <c r="T114" s="110" t="s">
        <v>56</v>
      </c>
      <c r="U114" s="120">
        <v>1751.9548199999999</v>
      </c>
      <c r="V114" s="110" t="s">
        <v>57</v>
      </c>
      <c r="W114" s="110" t="s">
        <v>54</v>
      </c>
      <c r="X114" s="110" t="s">
        <v>54</v>
      </c>
      <c r="Y114" s="110" t="s">
        <v>54</v>
      </c>
      <c r="Z114" s="110" t="s">
        <v>54</v>
      </c>
      <c r="AA114" s="110" t="s">
        <v>54</v>
      </c>
      <c r="AB114" s="110" t="s">
        <v>54</v>
      </c>
      <c r="AC114" s="110" t="s">
        <v>54</v>
      </c>
      <c r="AD114" s="110" t="s">
        <v>54</v>
      </c>
      <c r="AE114" s="110" t="s">
        <v>54</v>
      </c>
      <c r="AF114" s="110" t="s">
        <v>54</v>
      </c>
      <c r="AG114" s="110" t="s">
        <v>54</v>
      </c>
      <c r="AH114" s="110" t="s">
        <v>54</v>
      </c>
      <c r="AI114" s="110" t="s">
        <v>54</v>
      </c>
      <c r="AJ114" s="110" t="s">
        <v>54</v>
      </c>
      <c r="AK114" s="110" t="s">
        <v>54</v>
      </c>
      <c r="AL114" s="110" t="s">
        <v>54</v>
      </c>
      <c r="AM114" s="110" t="s">
        <v>54</v>
      </c>
      <c r="AN114" s="110" t="s">
        <v>54</v>
      </c>
      <c r="AO114" s="110" t="s">
        <v>54</v>
      </c>
      <c r="AP114" s="110" t="s">
        <v>54</v>
      </c>
      <c r="AQ114" s="110" t="s">
        <v>54</v>
      </c>
      <c r="AR114" s="110" t="s">
        <v>54</v>
      </c>
      <c r="AS114" s="110" t="s">
        <v>54</v>
      </c>
      <c r="AT114" s="110" t="s">
        <v>54</v>
      </c>
      <c r="AU114" s="110" t="s">
        <v>54</v>
      </c>
      <c r="AV114" s="110" t="s">
        <v>54</v>
      </c>
      <c r="AW114" s="110" t="s">
        <v>54</v>
      </c>
      <c r="AX114" s="110" t="s">
        <v>54</v>
      </c>
      <c r="AY114" s="110" t="s">
        <v>54</v>
      </c>
    </row>
    <row r="115" spans="1:51" ht="90" x14ac:dyDescent="0.25">
      <c r="A115" s="114">
        <v>53</v>
      </c>
      <c r="B115" s="113" t="s">
        <v>460</v>
      </c>
      <c r="C115" s="113" t="s">
        <v>461</v>
      </c>
      <c r="D115" s="106">
        <v>1</v>
      </c>
      <c r="E115" s="34" t="s">
        <v>52</v>
      </c>
      <c r="F115" s="34" t="s">
        <v>53</v>
      </c>
      <c r="G115" s="106">
        <v>2025</v>
      </c>
      <c r="H115" s="104">
        <v>35</v>
      </c>
      <c r="I115" s="106" t="s">
        <v>54</v>
      </c>
      <c r="J115" s="106" t="s">
        <v>54</v>
      </c>
      <c r="K115" s="106" t="s">
        <v>54</v>
      </c>
      <c r="L115" s="106" t="s">
        <v>54</v>
      </c>
      <c r="M115" s="106" t="s">
        <v>54</v>
      </c>
      <c r="N115" s="106" t="s">
        <v>54</v>
      </c>
      <c r="O115" s="106" t="s">
        <v>54</v>
      </c>
      <c r="P115" s="121" t="s">
        <v>462</v>
      </c>
      <c r="Q115" s="121" t="s">
        <v>462</v>
      </c>
      <c r="R115" s="34" t="s">
        <v>55</v>
      </c>
      <c r="S115" s="42">
        <v>154828.81247</v>
      </c>
      <c r="T115" s="66" t="s">
        <v>56</v>
      </c>
      <c r="U115" s="56">
        <v>154828.81247</v>
      </c>
      <c r="V115" s="34" t="s">
        <v>57</v>
      </c>
      <c r="W115" s="122" t="s">
        <v>54</v>
      </c>
      <c r="X115" s="122" t="s">
        <v>54</v>
      </c>
      <c r="Y115" s="122" t="s">
        <v>54</v>
      </c>
      <c r="Z115" s="122" t="s">
        <v>54</v>
      </c>
      <c r="AA115" s="122" t="s">
        <v>54</v>
      </c>
      <c r="AB115" s="122" t="s">
        <v>54</v>
      </c>
      <c r="AC115" s="122" t="s">
        <v>54</v>
      </c>
      <c r="AD115" s="122" t="s">
        <v>54</v>
      </c>
      <c r="AE115" s="122" t="s">
        <v>54</v>
      </c>
      <c r="AF115" s="122" t="s">
        <v>54</v>
      </c>
      <c r="AG115" s="122" t="s">
        <v>54</v>
      </c>
      <c r="AH115" s="122" t="s">
        <v>54</v>
      </c>
      <c r="AI115" s="122" t="s">
        <v>54</v>
      </c>
      <c r="AJ115" s="122" t="s">
        <v>54</v>
      </c>
      <c r="AK115" s="122" t="s">
        <v>54</v>
      </c>
      <c r="AL115" s="122" t="s">
        <v>54</v>
      </c>
      <c r="AM115" s="122" t="s">
        <v>54</v>
      </c>
      <c r="AN115" s="122" t="s">
        <v>54</v>
      </c>
      <c r="AO115" s="122" t="s">
        <v>54</v>
      </c>
      <c r="AP115" s="122" t="s">
        <v>54</v>
      </c>
      <c r="AQ115" s="122" t="s">
        <v>54</v>
      </c>
      <c r="AR115" s="122" t="s">
        <v>54</v>
      </c>
      <c r="AS115" s="122" t="s">
        <v>54</v>
      </c>
      <c r="AT115" s="122" t="s">
        <v>54</v>
      </c>
      <c r="AU115" s="122" t="s">
        <v>54</v>
      </c>
      <c r="AV115" s="122" t="s">
        <v>54</v>
      </c>
      <c r="AW115" s="122" t="s">
        <v>54</v>
      </c>
      <c r="AX115" s="122" t="s">
        <v>54</v>
      </c>
      <c r="AY115" s="122" t="s">
        <v>54</v>
      </c>
    </row>
  </sheetData>
  <mergeCells count="377">
    <mergeCell ref="M55:M62"/>
    <mergeCell ref="N55:N62"/>
    <mergeCell ref="O55:O62"/>
    <mergeCell ref="C86:C87"/>
    <mergeCell ref="B86:B87"/>
    <mergeCell ref="A86:A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B66:B68"/>
    <mergeCell ref="A66:A68"/>
    <mergeCell ref="O66:O68"/>
    <mergeCell ref="C63:C65"/>
    <mergeCell ref="B63:B65"/>
    <mergeCell ref="A63:A65"/>
    <mergeCell ref="C55:C62"/>
    <mergeCell ref="B55:B62"/>
    <mergeCell ref="A55:A62"/>
    <mergeCell ref="G55:G62"/>
    <mergeCell ref="H55:H62"/>
    <mergeCell ref="I55:I62"/>
    <mergeCell ref="J55:J62"/>
    <mergeCell ref="K55:K62"/>
    <mergeCell ref="L55:L62"/>
    <mergeCell ref="E63:E65"/>
    <mergeCell ref="F63:F65"/>
    <mergeCell ref="G63:G65"/>
    <mergeCell ref="H63:H65"/>
    <mergeCell ref="I63:I65"/>
    <mergeCell ref="J63:J65"/>
    <mergeCell ref="K63:K65"/>
    <mergeCell ref="L63:L65"/>
    <mergeCell ref="M63:M65"/>
    <mergeCell ref="N63:N65"/>
    <mergeCell ref="O63:O65"/>
    <mergeCell ref="G66:G68"/>
    <mergeCell ref="H66:H68"/>
    <mergeCell ref="I66:I68"/>
    <mergeCell ref="J66:J68"/>
    <mergeCell ref="K66:K68"/>
    <mergeCell ref="L66:L68"/>
    <mergeCell ref="M66:M68"/>
    <mergeCell ref="N66:N68"/>
    <mergeCell ref="C66:C68"/>
    <mergeCell ref="N93:N94"/>
    <mergeCell ref="O93:O94"/>
    <mergeCell ref="A95:A103"/>
    <mergeCell ref="B95:B103"/>
    <mergeCell ref="C95:C103"/>
    <mergeCell ref="E95:E103"/>
    <mergeCell ref="F95:F103"/>
    <mergeCell ref="G95:G103"/>
    <mergeCell ref="H95:H103"/>
    <mergeCell ref="I95:I103"/>
    <mergeCell ref="J95:J103"/>
    <mergeCell ref="K95:K103"/>
    <mergeCell ref="L95:L103"/>
    <mergeCell ref="M95:M103"/>
    <mergeCell ref="N95:N103"/>
    <mergeCell ref="O95:O103"/>
    <mergeCell ref="A89:A90"/>
    <mergeCell ref="B89:B90"/>
    <mergeCell ref="C89:C90"/>
    <mergeCell ref="E89:E90"/>
    <mergeCell ref="F89:F90"/>
    <mergeCell ref="G89:G90"/>
    <mergeCell ref="H89:H90"/>
    <mergeCell ref="E104:E105"/>
    <mergeCell ref="F104:F105"/>
    <mergeCell ref="G104:G105"/>
    <mergeCell ref="H104:H105"/>
    <mergeCell ref="I104:I105"/>
    <mergeCell ref="J104:J105"/>
    <mergeCell ref="K104:K105"/>
    <mergeCell ref="A93:A94"/>
    <mergeCell ref="B93:B94"/>
    <mergeCell ref="C93:C94"/>
    <mergeCell ref="E93:E94"/>
    <mergeCell ref="F93:F94"/>
    <mergeCell ref="G93:G94"/>
    <mergeCell ref="H93:H94"/>
    <mergeCell ref="I93:I94"/>
    <mergeCell ref="J93:J94"/>
    <mergeCell ref="K93:K94"/>
    <mergeCell ref="C80:C84"/>
    <mergeCell ref="B80:B84"/>
    <mergeCell ref="A80:A84"/>
    <mergeCell ref="G80:G84"/>
    <mergeCell ref="H80:H84"/>
    <mergeCell ref="I80:I84"/>
    <mergeCell ref="J80:J84"/>
    <mergeCell ref="K80:K84"/>
    <mergeCell ref="L80:L84"/>
    <mergeCell ref="M80:M84"/>
    <mergeCell ref="N80:N84"/>
    <mergeCell ref="O80:O84"/>
    <mergeCell ref="E66:E68"/>
    <mergeCell ref="F66:F68"/>
    <mergeCell ref="M29:M30"/>
    <mergeCell ref="N29:N30"/>
    <mergeCell ref="O29:O30"/>
    <mergeCell ref="C29:C30"/>
    <mergeCell ref="N31:N32"/>
    <mergeCell ref="O31:O32"/>
    <mergeCell ref="C45:C46"/>
    <mergeCell ref="M41:M42"/>
    <mergeCell ref="N41:N42"/>
    <mergeCell ref="O41:O42"/>
    <mergeCell ref="J43:J44"/>
    <mergeCell ref="K43:K44"/>
    <mergeCell ref="L43:L44"/>
    <mergeCell ref="M43:M44"/>
    <mergeCell ref="N43:N44"/>
    <mergeCell ref="O43:O44"/>
    <mergeCell ref="J41:J42"/>
    <mergeCell ref="K41:K42"/>
    <mergeCell ref="L41:L42"/>
    <mergeCell ref="L31:L32"/>
    <mergeCell ref="M31:M32"/>
    <mergeCell ref="C31:C32"/>
    <mergeCell ref="B31:B32"/>
    <mergeCell ref="A31:A32"/>
    <mergeCell ref="G29:G30"/>
    <mergeCell ref="H29:H30"/>
    <mergeCell ref="I29:I30"/>
    <mergeCell ref="J29:J30"/>
    <mergeCell ref="K29:K30"/>
    <mergeCell ref="L29:L30"/>
    <mergeCell ref="M25:M26"/>
    <mergeCell ref="N25:N26"/>
    <mergeCell ref="O25:O26"/>
    <mergeCell ref="M27:M28"/>
    <mergeCell ref="N27:N28"/>
    <mergeCell ref="J23:J24"/>
    <mergeCell ref="K23:K24"/>
    <mergeCell ref="B29:B30"/>
    <mergeCell ref="A29:A30"/>
    <mergeCell ref="C27:C28"/>
    <mergeCell ref="B27:B28"/>
    <mergeCell ref="A27:A28"/>
    <mergeCell ref="L23:L24"/>
    <mergeCell ref="G20:G21"/>
    <mergeCell ref="H20:H21"/>
    <mergeCell ref="I20:I22"/>
    <mergeCell ref="J20:J22"/>
    <mergeCell ref="K20:K22"/>
    <mergeCell ref="L20:L22"/>
    <mergeCell ref="A23:A24"/>
    <mergeCell ref="B23:B24"/>
    <mergeCell ref="C23:C24"/>
    <mergeCell ref="G25:G26"/>
    <mergeCell ref="H25:H26"/>
    <mergeCell ref="I25:I26"/>
    <mergeCell ref="J25:J26"/>
    <mergeCell ref="K25:K26"/>
    <mergeCell ref="L25:L26"/>
    <mergeCell ref="C25:C26"/>
    <mergeCell ref="B25:B26"/>
    <mergeCell ref="A25:A26"/>
    <mergeCell ref="G27:G28"/>
    <mergeCell ref="H27:H28"/>
    <mergeCell ref="C17:C19"/>
    <mergeCell ref="B17:B19"/>
    <mergeCell ref="A17:A19"/>
    <mergeCell ref="A20:A22"/>
    <mergeCell ref="B20:B22"/>
    <mergeCell ref="C20:C22"/>
    <mergeCell ref="G23:G24"/>
    <mergeCell ref="H23:H24"/>
    <mergeCell ref="I23:I24"/>
    <mergeCell ref="A5:AY5"/>
    <mergeCell ref="A7:AY7"/>
    <mergeCell ref="A9:AY9"/>
    <mergeCell ref="A10:AY10"/>
    <mergeCell ref="A13:A15"/>
    <mergeCell ref="B13:B15"/>
    <mergeCell ref="C13:C15"/>
    <mergeCell ref="Y13:Y15"/>
    <mergeCell ref="AB13:AB15"/>
    <mergeCell ref="AC13:AC15"/>
    <mergeCell ref="AD13:AD15"/>
    <mergeCell ref="V13:W13"/>
    <mergeCell ref="AY13:AY15"/>
    <mergeCell ref="AS13:AT13"/>
    <mergeCell ref="AU13:AU15"/>
    <mergeCell ref="AK14:AL14"/>
    <mergeCell ref="AM14:AM15"/>
    <mergeCell ref="AN14:AN15"/>
    <mergeCell ref="AO14:AO15"/>
    <mergeCell ref="AP14:AP15"/>
    <mergeCell ref="AG13:AG15"/>
    <mergeCell ref="D11:AY11"/>
    <mergeCell ref="AS14:AS15"/>
    <mergeCell ref="AV13:AV15"/>
    <mergeCell ref="AW13:AW15"/>
    <mergeCell ref="D8:AY8"/>
    <mergeCell ref="Z13:Z15"/>
    <mergeCell ref="D12:AY12"/>
    <mergeCell ref="D13:D15"/>
    <mergeCell ref="E13:E15"/>
    <mergeCell ref="F13:F15"/>
    <mergeCell ref="G13:G15"/>
    <mergeCell ref="H13:O13"/>
    <mergeCell ref="P13:P15"/>
    <mergeCell ref="Q13:Q15"/>
    <mergeCell ref="R13:R15"/>
    <mergeCell ref="S13:S15"/>
    <mergeCell ref="T13:T15"/>
    <mergeCell ref="AO13:AR13"/>
    <mergeCell ref="AQ14:AQ15"/>
    <mergeCell ref="AR14:AR15"/>
    <mergeCell ref="AI13:AN13"/>
    <mergeCell ref="AH13:AH15"/>
    <mergeCell ref="K14:K15"/>
    <mergeCell ref="L14:L15"/>
    <mergeCell ref="AX13:AX15"/>
    <mergeCell ref="AT14:AT15"/>
    <mergeCell ref="H14:H15"/>
    <mergeCell ref="I14:I15"/>
    <mergeCell ref="J14:J15"/>
    <mergeCell ref="G39:G40"/>
    <mergeCell ref="H39:H40"/>
    <mergeCell ref="I39:I40"/>
    <mergeCell ref="J39:J40"/>
    <mergeCell ref="K39:K40"/>
    <mergeCell ref="L39:L40"/>
    <mergeCell ref="G17:G19"/>
    <mergeCell ref="H17:H19"/>
    <mergeCell ref="I17:I19"/>
    <mergeCell ref="J17:J19"/>
    <mergeCell ref="K17:K19"/>
    <mergeCell ref="L17:L19"/>
    <mergeCell ref="I27:I28"/>
    <mergeCell ref="J27:J28"/>
    <mergeCell ref="K27:K28"/>
    <mergeCell ref="L27:L28"/>
    <mergeCell ref="G31:G32"/>
    <mergeCell ref="H31:H32"/>
    <mergeCell ref="I31:I32"/>
    <mergeCell ref="J31:J32"/>
    <mergeCell ref="K31:K32"/>
    <mergeCell ref="M39:M40"/>
    <mergeCell ref="N39:N40"/>
    <mergeCell ref="O39:O40"/>
    <mergeCell ref="AI14:AJ14"/>
    <mergeCell ref="AA13:AA15"/>
    <mergeCell ref="X13:X15"/>
    <mergeCell ref="N14:N15"/>
    <mergeCell ref="O14:O15"/>
    <mergeCell ref="V14:V15"/>
    <mergeCell ref="W14:W15"/>
    <mergeCell ref="AE13:AE15"/>
    <mergeCell ref="AF13:AF15"/>
    <mergeCell ref="U13:U15"/>
    <mergeCell ref="M14:M15"/>
    <mergeCell ref="M20:M22"/>
    <mergeCell ref="N20:N22"/>
    <mergeCell ref="O20:O22"/>
    <mergeCell ref="M17:M19"/>
    <mergeCell ref="N17:N19"/>
    <mergeCell ref="O17:O19"/>
    <mergeCell ref="O27:O28"/>
    <mergeCell ref="M23:M24"/>
    <mergeCell ref="N23:N24"/>
    <mergeCell ref="O23:O24"/>
    <mergeCell ref="B45:B46"/>
    <mergeCell ref="A45:A46"/>
    <mergeCell ref="C39:C40"/>
    <mergeCell ref="B39:B40"/>
    <mergeCell ref="A39:A40"/>
    <mergeCell ref="G41:G42"/>
    <mergeCell ref="H41:H42"/>
    <mergeCell ref="I41:I42"/>
    <mergeCell ref="G45:G46"/>
    <mergeCell ref="H45:H46"/>
    <mergeCell ref="I45:I46"/>
    <mergeCell ref="C41:C42"/>
    <mergeCell ref="B41:B42"/>
    <mergeCell ref="A41:A42"/>
    <mergeCell ref="G43:G44"/>
    <mergeCell ref="H43:H44"/>
    <mergeCell ref="I43:I44"/>
    <mergeCell ref="C43:C44"/>
    <mergeCell ref="B43:B44"/>
    <mergeCell ref="A43:A44"/>
    <mergeCell ref="J45:J46"/>
    <mergeCell ref="K45:K46"/>
    <mergeCell ref="L45:L46"/>
    <mergeCell ref="M45:M46"/>
    <mergeCell ref="N45:N46"/>
    <mergeCell ref="O45:O46"/>
    <mergeCell ref="M47:M48"/>
    <mergeCell ref="N47:N48"/>
    <mergeCell ref="O47:O48"/>
    <mergeCell ref="J47:J48"/>
    <mergeCell ref="K47:K48"/>
    <mergeCell ref="L47:L48"/>
    <mergeCell ref="J52:J54"/>
    <mergeCell ref="K52:K54"/>
    <mergeCell ref="L52:L54"/>
    <mergeCell ref="M52:M54"/>
    <mergeCell ref="N52:N54"/>
    <mergeCell ref="O52:O54"/>
    <mergeCell ref="C47:C48"/>
    <mergeCell ref="B47:B48"/>
    <mergeCell ref="A47:A48"/>
    <mergeCell ref="G47:G48"/>
    <mergeCell ref="H47:H48"/>
    <mergeCell ref="I47:I48"/>
    <mergeCell ref="C52:C54"/>
    <mergeCell ref="B52:B54"/>
    <mergeCell ref="A52:A54"/>
    <mergeCell ref="G52:G54"/>
    <mergeCell ref="H52:H54"/>
    <mergeCell ref="I52:I54"/>
    <mergeCell ref="C109:C110"/>
    <mergeCell ref="B109:B110"/>
    <mergeCell ref="A109:A110"/>
    <mergeCell ref="I89:I90"/>
    <mergeCell ref="J89:J90"/>
    <mergeCell ref="K89:K90"/>
    <mergeCell ref="L89:L90"/>
    <mergeCell ref="M89:M90"/>
    <mergeCell ref="N89:N90"/>
    <mergeCell ref="M106:M107"/>
    <mergeCell ref="N106:N107"/>
    <mergeCell ref="B106:B107"/>
    <mergeCell ref="A106:A107"/>
    <mergeCell ref="C106:C107"/>
    <mergeCell ref="F106:F107"/>
    <mergeCell ref="E106:E107"/>
    <mergeCell ref="C104:C105"/>
    <mergeCell ref="B104:B105"/>
    <mergeCell ref="A104:A105"/>
    <mergeCell ref="L106:L107"/>
    <mergeCell ref="G106:G107"/>
    <mergeCell ref="H106:H107"/>
    <mergeCell ref="I106:I107"/>
    <mergeCell ref="J106:J107"/>
    <mergeCell ref="O89:O9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L104:L105"/>
    <mergeCell ref="M104:M105"/>
    <mergeCell ref="N104:N105"/>
    <mergeCell ref="O104:O105"/>
    <mergeCell ref="O106:O107"/>
    <mergeCell ref="L93:L94"/>
    <mergeCell ref="M93:M94"/>
    <mergeCell ref="K106:K107"/>
    <mergeCell ref="C75:C76"/>
    <mergeCell ref="B75:B76"/>
    <mergeCell ref="A75:A76"/>
    <mergeCell ref="E75:E76"/>
    <mergeCell ref="F75:F76"/>
    <mergeCell ref="O75:O76"/>
    <mergeCell ref="N75:N76"/>
    <mergeCell ref="M75:M76"/>
    <mergeCell ref="L75:L76"/>
    <mergeCell ref="K75:K76"/>
    <mergeCell ref="J75:J76"/>
    <mergeCell ref="I75:I76"/>
    <mergeCell ref="H75:H76"/>
    <mergeCell ref="G75:G76"/>
  </mergeCells>
  <conditionalFormatting sqref="B17:B103 B106:B112">
    <cfRule type="duplicateValues" dxfId="1" priority="2"/>
  </conditionalFormatting>
  <conditionalFormatting sqref="B113:B1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2B122-C3D8-48AD-BAF6-7FB96D06FAE0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231" t="s">
        <v>463</v>
      </c>
      <c r="B1" s="232"/>
      <c r="C1" s="233"/>
    </row>
    <row r="2" spans="1:3" ht="15" customHeight="1" x14ac:dyDescent="0.25">
      <c r="A2" s="234"/>
      <c r="B2" s="230" t="s">
        <v>464</v>
      </c>
      <c r="C2" s="235"/>
    </row>
    <row r="3" spans="1:3" ht="15" customHeight="1" x14ac:dyDescent="0.25">
      <c r="A3" s="234"/>
      <c r="B3" s="230" t="s">
        <v>465</v>
      </c>
      <c r="C3" s="235"/>
    </row>
    <row r="4" spans="1:3" ht="15" customHeight="1" x14ac:dyDescent="0.25">
      <c r="A4" s="236" t="s">
        <v>466</v>
      </c>
      <c r="B4" s="237"/>
      <c r="C4" s="238"/>
    </row>
    <row r="5" spans="1:3" ht="15" customHeight="1" x14ac:dyDescent="0.25">
      <c r="A5" s="229" t="s">
        <v>467</v>
      </c>
      <c r="B5" s="230"/>
      <c r="C5" s="123" t="s">
        <v>468</v>
      </c>
    </row>
    <row r="6" spans="1:3" ht="105" x14ac:dyDescent="0.25">
      <c r="A6" s="227" t="s">
        <v>469</v>
      </c>
      <c r="B6" s="228"/>
      <c r="C6" s="123" t="s">
        <v>470</v>
      </c>
    </row>
    <row r="7" spans="1:3" ht="60" x14ac:dyDescent="0.25">
      <c r="A7" s="227" t="s">
        <v>471</v>
      </c>
      <c r="B7" s="228"/>
      <c r="C7" s="123" t="s">
        <v>472</v>
      </c>
    </row>
    <row r="8" spans="1:3" ht="15" customHeight="1" x14ac:dyDescent="0.25">
      <c r="A8" s="229" t="s">
        <v>473</v>
      </c>
      <c r="B8" s="230"/>
      <c r="C8" s="123" t="s">
        <v>474</v>
      </c>
    </row>
    <row r="9" spans="1:3" ht="15" customHeight="1" x14ac:dyDescent="0.25">
      <c r="A9" s="229" t="s">
        <v>475</v>
      </c>
      <c r="B9" s="230"/>
      <c r="C9" s="123" t="s">
        <v>476</v>
      </c>
    </row>
    <row r="10" spans="1:3" ht="15" customHeight="1" x14ac:dyDescent="0.25">
      <c r="A10" s="229" t="s">
        <v>477</v>
      </c>
      <c r="B10" s="230"/>
      <c r="C10" s="123" t="s">
        <v>478</v>
      </c>
    </row>
    <row r="11" spans="1:3" ht="15" customHeight="1" x14ac:dyDescent="0.25">
      <c r="A11" s="229" t="s">
        <v>479</v>
      </c>
      <c r="B11" s="230"/>
      <c r="C11" s="123" t="s">
        <v>480</v>
      </c>
    </row>
    <row r="12" spans="1:3" ht="15.75" thickBot="1" x14ac:dyDescent="0.3">
      <c r="A12" s="124"/>
      <c r="B12" s="125"/>
      <c r="C12" s="12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Информация о подписи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2025-07-23T02:31:20Z</dcterms:modified>
</cp:coreProperties>
</file>